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<sst xmlns="http://schemas.openxmlformats.org/spreadsheetml/2006/main" xmlns:r="http://schemas.openxmlformats.org/officeDocument/2006/relationships" count="527" uniqueCount="527">
  <si>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</si>
  <si>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</si>
  <si>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</si>
  <si>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</si>
  <si>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（参考）</t>
    <rPh sb="1" eb="3">
      <t>サンコウ</t>
    </rPh>
    <phoneticPr fontId="5"/>
  </si>
  <si>
    <t>第2次</t>
    <rPh sb="0" eb="1">
      <t>ダイ</t>
    </rPh>
    <rPh sb="2" eb="3">
      <t>ジ</t>
    </rPh>
    <phoneticPr fontId="5"/>
  </si>
  <si>
    <t>(Ｂ)</t>
  </si>
  <si>
    <t>徴収率
(％)</t>
    <rPh sb="0" eb="2">
      <t>チョウシュウ</t>
    </rPh>
    <rPh sb="2" eb="3">
      <t>リツ</t>
    </rPh>
    <phoneticPr fontId="5"/>
  </si>
  <si>
    <t>区分</t>
    <rPh sb="0" eb="2">
      <t>クブン</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</si>
  <si>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</si>
  <si>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</si>
  <si>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</si>
  <si>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</si>
  <si>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</si>
  <si>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</si>
  <si>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</si>
  <si>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</si>
  <si>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</si>
  <si>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</si>
  <si>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</si>
  <si>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</si>
  <si>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</si>
  <si>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</si>
  <si>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</si>
  <si>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</si>
  <si>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</si>
  <si>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</si>
  <si>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</si>
  <si>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</si>
  <si>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</si>
  <si>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</si>
  <si>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</si>
  <si>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</si>
  <si>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</si>
  <si>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</si>
  <si>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</si>
  <si>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</si>
  <si>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</si>
  <si>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</si>
  <si>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</si>
  <si>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</si>
  <si>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</si>
  <si>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</si>
  <si>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</si>
  <si>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</si>
  <si>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津別町</t>
  </si>
  <si>
    <t>令和5年度(千円･％)</t>
    <rPh sb="0" eb="2">
      <t>レイワ</t>
    </rPh>
    <rPh sb="4" eb="5">
      <t>ド</t>
    </rPh>
    <rPh sb="6" eb="8">
      <t>センエン</t>
    </rPh>
    <phoneticPr fontId="5"/>
  </si>
  <si>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</si>
  <si>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</si>
  <si>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</si>
  <si>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</si>
  <si>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</si>
  <si>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</si>
  <si>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</si>
  <si>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</si>
  <si>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</si>
  <si>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</si>
  <si>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</si>
  <si>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</si>
  <si>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</si>
  <si>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</si>
  <si>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</si>
  <si>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</si>
  <si>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</si>
  <si>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</si>
  <si>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</si>
  <si>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</si>
  <si>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</si>
  <si>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</si>
  <si>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</si>
  <si>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</si>
  <si>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</si>
  <si>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</si>
  <si>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</si>
  <si>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</si>
  <si>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</si>
  <si>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</si>
  <si>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</si>
  <si>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</si>
  <si>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</si>
  <si>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</si>
  <si>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</si>
  <si>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</si>
  <si>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</si>
  <si>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</si>
  <si>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</si>
  <si>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</si>
  <si>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</si>
  <si>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</si>
  <si>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</si>
  <si>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</si>
  <si>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</si>
  <si>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</si>
  <si>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</si>
  <si>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</si>
  <si>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</si>
  <si>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</si>
  <si>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</si>
  <si>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</si>
  <si>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</si>
  <si>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</si>
  <si>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</si>
  <si>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</si>
  <si>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</si>
  <si>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</si>
  <si>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</si>
  <si>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</si>
  <si>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</si>
  <si>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</si>
  <si>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</si>
  <si>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</si>
  <si>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</si>
  <si>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</si>
  <si>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</si>
  <si>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</si>
  <si>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</si>
  <si>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</si>
  <si>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</si>
  <si>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</si>
  <si>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</si>
  <si>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</si>
  <si>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</si>
  <si>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</si>
  <si>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</si>
  <si>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</si>
  <si>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</si>
  <si>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</si>
  <si>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</si>
  <si>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</si>
  <si>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</si>
  <si>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</si>
  <si>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</si>
  <si>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</si>
  <si>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</si>
  <si>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実質公債費比率</t>
    <rPh sb="0" eb="2">
      <t>ジッシツ</t>
    </rPh>
    <rPh sb="2" eb="5">
      <t>コウサイヒ</t>
    </rPh>
    <rPh sb="5" eb="7">
      <t>ヒリツ</t>
    </rPh>
    <phoneticPr fontId="35"/>
  </si>
  <si>
    <t>北海道</t>
  </si>
  <si>
    <t>災害復旧事業費</t>
  </si>
  <si>
    <t>地方道路公社に係る将来負担額</t>
    <rPh sb="0" eb="2">
      <t>チホウ</t>
    </rPh>
    <rPh sb="2" eb="4">
      <t>ドウロ</t>
    </rPh>
    <rPh sb="4" eb="6">
      <t>コウシャ</t>
    </rPh>
    <rPh sb="7" eb="8">
      <t>カカ</t>
    </rPh>
    <rPh sb="9" eb="11">
      <t>ショウライ</t>
    </rPh>
    <rPh sb="11" eb="14">
      <t>フタンガク</t>
    </rPh>
    <phoneticPr fontId="33"/>
  </si>
  <si>
    <t>津別町振興公社</t>
    <rPh sb="0" eb="3">
      <t>ツベツチョウ</t>
    </rPh>
    <rPh sb="3" eb="5">
      <t>シンコウ</t>
    </rPh>
    <rPh sb="5" eb="7">
      <t>コウシャ</t>
    </rPh>
    <phoneticPr fontId="37"/>
  </si>
  <si>
    <t>市町村類型</t>
  </si>
  <si>
    <t>Ⅰ－０</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</si>
  <si>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</si>
  <si>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</si>
  <si>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</si>
  <si>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</si>
  <si>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</si>
  <si>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</si>
  <si>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</si>
  <si>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</si>
  <si>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</si>
  <si>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北海道津別町</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</si>
  <si>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</si>
  <si>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</si>
  <si>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相生振興公社</t>
    <rPh sb="0" eb="2">
      <t>アイオイ</t>
    </rPh>
    <rPh sb="2" eb="4">
      <t>シンコウ</t>
    </rPh>
    <rPh sb="4" eb="6">
      <t>コウシャ</t>
    </rPh>
    <phoneticPr fontId="37"/>
  </si>
  <si>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</si>
  <si>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</si>
  <si>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</si>
  <si>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</si>
  <si>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</si>
  <si>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</si>
  <si>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地方交付税種地</t>
    <rPh sb="0" eb="2">
      <t>チホウ</t>
    </rPh>
    <rPh sb="2" eb="5">
      <t>コウフゼイ</t>
    </rPh>
    <rPh sb="5" eb="6">
      <t>シュ</t>
    </rPh>
    <rPh sb="6" eb="7">
      <t>チ</t>
    </rPh>
    <phoneticPr fontId="5"/>
  </si>
  <si>
    <t>2-1</t>
  </si>
  <si>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</si>
  <si>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</si>
  <si>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</si>
  <si>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</si>
  <si>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</si>
  <si>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</si>
  <si>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</si>
  <si>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</si>
  <si>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</si>
  <si>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</si>
  <si>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</si>
  <si>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</si>
  <si>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</si>
  <si>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</si>
  <si>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</si>
  <si>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</si>
  <si>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</si>
  <si>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</si>
  <si>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</si>
  <si>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</si>
  <si>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</si>
  <si>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</si>
  <si>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</si>
  <si>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</si>
  <si>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</si>
  <si>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</si>
  <si>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</si>
  <si>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-12.7</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</si>
  <si>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</si>
  <si>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</si>
  <si>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</si>
  <si>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</si>
  <si>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</si>
  <si>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</si>
  <si>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</si>
  <si>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</si>
  <si>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</si>
  <si>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</si>
  <si>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</si>
  <si>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</si>
  <si>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</si>
  <si>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</si>
  <si>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</si>
  <si>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</si>
  <si>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</si>
  <si>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</si>
  <si>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</si>
  <si>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</si>
  <si>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</si>
  <si>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</si>
  <si>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</si>
  <si>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</si>
  <si>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</si>
  <si>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</si>
  <si>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</si>
  <si>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</si>
  <si>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</si>
  <si>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</si>
  <si>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労働費</t>
  </si>
  <si>
    <t>増減率  (％)</t>
    <rPh sb="0" eb="2">
      <t>ゾウゲン</t>
    </rPh>
    <rPh sb="2" eb="3">
      <t>リツ</t>
    </rPh>
    <phoneticPr fontId="5"/>
  </si>
  <si>
    <t>その他会計（赤字）</t>
  </si>
  <si>
    <t>-3.2</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</si>
  <si>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</si>
  <si>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</si>
  <si>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</si>
  <si>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</si>
  <si>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</si>
  <si>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</si>
  <si>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</si>
  <si>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</si>
  <si>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</si>
  <si>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</si>
  <si>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</si>
  <si>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</si>
  <si>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</si>
  <si>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</si>
  <si>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</si>
  <si>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</si>
  <si>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</si>
  <si>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</si>
  <si>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</si>
  <si>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</si>
  <si>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</si>
  <si>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</si>
  <si>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</si>
  <si>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</si>
  <si>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病院施設整備基金</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</si>
  <si>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</si>
  <si>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</si>
  <si>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</si>
  <si>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</si>
  <si>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</si>
  <si>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</si>
  <si>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</si>
  <si>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</si>
  <si>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</si>
  <si>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</si>
  <si>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</si>
  <si>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</si>
  <si>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</si>
  <si>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</si>
  <si>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</si>
  <si>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</si>
  <si>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</si>
  <si>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</si>
  <si>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</si>
  <si>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</si>
  <si>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</si>
  <si>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</si>
  <si>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</si>
  <si>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</si>
  <si>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</si>
  <si>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</si>
  <si>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</si>
  <si>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</si>
  <si>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</si>
  <si>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</si>
  <si>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介護保険事業特別会計</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</si>
  <si>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</si>
  <si>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</si>
  <si>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</si>
  <si>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</si>
  <si>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</si>
  <si>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</si>
  <si>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</si>
  <si>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</si>
  <si>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</si>
  <si>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</si>
  <si>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</si>
  <si>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</si>
  <si>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</si>
  <si>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</si>
  <si>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</si>
  <si>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</si>
  <si>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</si>
  <si>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</si>
  <si>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</si>
  <si>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</si>
  <si>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</si>
  <si>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</si>
  <si>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</si>
  <si>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</si>
  <si>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</si>
  <si>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</si>
  <si>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</si>
  <si>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</si>
  <si>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</si>
  <si>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</si>
  <si>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</si>
  <si>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</si>
  <si>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</si>
  <si>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</si>
  <si>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</si>
  <si>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</si>
  <si>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</si>
  <si>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</si>
  <si>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</si>
  <si>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</si>
  <si>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</si>
  <si>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</si>
  <si>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</si>
  <si>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</si>
  <si>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</si>
  <si>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</si>
  <si>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</si>
  <si>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</si>
  <si>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</si>
  <si>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</si>
  <si>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</si>
  <si>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</si>
  <si>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</si>
  <si>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</si>
  <si>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</si>
  <si>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</si>
  <si>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</si>
  <si>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</si>
  <si>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</si>
  <si>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</si>
  <si>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</si>
  <si>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</si>
  <si>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</si>
  <si>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</si>
  <si>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</si>
  <si>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</si>
  <si>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</si>
  <si>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</si>
  <si>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</si>
  <si>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</si>
  <si>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</si>
  <si>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</si>
  <si>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</si>
  <si>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</si>
  <si>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</si>
  <si>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</si>
  <si>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</si>
  <si>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</si>
  <si>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</si>
  <si>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</si>
  <si>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</si>
  <si>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</si>
  <si>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</si>
  <si>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</si>
  <si>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</si>
  <si>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</si>
  <si>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</si>
  <si>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</si>
  <si>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</si>
  <si>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</si>
  <si>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</si>
  <si>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</si>
  <si>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</si>
  <si>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</si>
  <si>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</si>
  <si>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</si>
  <si>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</si>
  <si>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</si>
  <si>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</si>
  <si>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</si>
  <si>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</si>
  <si>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</si>
  <si>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</si>
  <si>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</si>
  <si>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</si>
  <si>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</si>
  <si>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</si>
  <si>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</si>
  <si>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</si>
  <si>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</si>
  <si>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</si>
  <si>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</si>
  <si>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</si>
  <si>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地域振興基金</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</si>
  <si>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</si>
  <si>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</si>
  <si>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</si>
  <si>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</si>
  <si>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</si>
  <si>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</si>
  <si>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</si>
  <si>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</si>
  <si>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</si>
  <si>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</si>
  <si>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</si>
  <si>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</si>
  <si>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</si>
  <si>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</si>
  <si>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</si>
  <si>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簡易水道</t>
  </si>
  <si>
    <t xml:space="preserve"> 過去５年間平均</t>
    <rPh sb="1" eb="3">
      <t>カコ</t>
    </rPh>
    <rPh sb="4" eb="6">
      <t>ネンカン</t>
    </rPh>
    <rPh sb="6" eb="8">
      <t>ヘイキン</t>
    </rPh>
    <phoneticPr fontId="5"/>
  </si>
  <si>
    <t>加入世帯数(世帯)</t>
  </si>
  <si>
    <t>　繰出金</t>
  </si>
  <si>
    <t>　うち減収補塡債(特例分)</t>
    <rPh sb="4" eb="5">
      <t>シュウ</t>
    </rPh>
    <rPh sb="9" eb="10">
      <t>トク</t>
    </rPh>
    <rPh sb="10" eb="11">
      <t>レイ</t>
    </rPh>
    <rPh sb="11" eb="12">
      <t>ブン</t>
    </rPh>
    <phoneticPr fontId="36"/>
  </si>
  <si>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</si>
  <si>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</si>
  <si>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</si>
  <si>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</si>
  <si>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</si>
  <si>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</si>
  <si>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工業用水道</t>
  </si>
  <si>
    <t>被保険者
1人当り</t>
  </si>
  <si>
    <t>保険税(料)収入額</t>
  </si>
  <si>
    <t>国民健康保険</t>
  </si>
  <si>
    <t>その他</t>
  </si>
  <si>
    <t>保険給付費</t>
  </si>
  <si>
    <t>普通建設事業費</t>
  </si>
  <si>
    <t>　うち補助</t>
  </si>
  <si>
    <t>　うち単独</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</si>
  <si>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</si>
  <si>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</si>
  <si>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</si>
  <si>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</si>
  <si>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</si>
  <si>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</si>
  <si>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</si>
  <si>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</si>
  <si>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</si>
  <si>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</si>
  <si>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</si>
  <si>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</si>
  <si>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</si>
  <si>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</si>
  <si>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</si>
  <si>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</si>
  <si>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</si>
  <si>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</si>
  <si>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</si>
  <si>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</si>
  <si>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</si>
  <si>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</si>
  <si>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</si>
  <si>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</si>
  <si>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</si>
  <si>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国民健康保険事業特別会計</t>
  </si>
  <si>
    <t>後期高齢者医療事業特別会計</t>
  </si>
  <si>
    <t>簡易水道事業会計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</si>
  <si>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</si>
  <si>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</si>
  <si>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</si>
  <si>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</si>
  <si>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</si>
  <si>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</si>
  <si>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</si>
  <si>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</si>
  <si>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</si>
  <si>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</si>
  <si>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</si>
  <si>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</si>
  <si>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</si>
  <si>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</si>
  <si>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</si>
  <si>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</si>
  <si>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</si>
  <si>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</si>
  <si>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</si>
  <si>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</si>
  <si>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</si>
  <si>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</si>
  <si>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</si>
  <si>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</si>
  <si>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</si>
  <si>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</si>
  <si>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</si>
  <si>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</si>
  <si>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</si>
  <si>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</si>
  <si>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</si>
  <si>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</si>
  <si>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</si>
  <si>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</si>
  <si>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</si>
  <si>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</si>
  <si>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</si>
  <si>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</si>
  <si>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</si>
  <si>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</si>
  <si>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</si>
  <si>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</si>
  <si>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</si>
  <si>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</si>
  <si>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</si>
  <si>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</si>
  <si>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</si>
  <si>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</si>
  <si>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</si>
  <si>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</si>
  <si>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</si>
  <si>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</si>
  <si>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</si>
  <si>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</si>
  <si>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</si>
  <si>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</si>
  <si>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</si>
  <si>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</si>
  <si>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</si>
  <si>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類似団体内平均(円)</t>
    <rPh sb="0" eb="2">
      <t>ルイジ</t>
    </rPh>
    <rPh sb="2" eb="4">
      <t>ダンタイ</t>
    </rPh>
    <phoneticPr fontId="5"/>
  </si>
  <si>
    <t>R02</t>
  </si>
  <si>
    <t>R03</t>
  </si>
  <si>
    <t>R04</t>
  </si>
  <si>
    <t>R06</t>
  </si>
  <si>
    <t>美幌・津別広域事務組合</t>
    <rPh sb="0" eb="2">
      <t>ビホロ</t>
    </rPh>
    <rPh sb="3" eb="5">
      <t>ツベツ</t>
    </rPh>
    <rPh sb="5" eb="7">
      <t>コウイキ</t>
    </rPh>
    <rPh sb="7" eb="9">
      <t>ジム</t>
    </rPh>
    <rPh sb="9" eb="11">
      <t>クミアイ</t>
    </rPh>
    <phoneticPr fontId="37"/>
  </si>
  <si>
    <t>網走地方教育研修センター組合</t>
  </si>
  <si>
    <t>北海道つべつまちづくり会社</t>
    <rPh sb="0" eb="3">
      <t>ホッカイドウ</t>
    </rPh>
    <rPh sb="11" eb="13">
      <t>カイシャ</t>
    </rPh>
    <phoneticPr fontId="37"/>
  </si>
  <si>
    <t>公共施設等整備基金</t>
  </si>
  <si>
    <t>国営農地再編整備事業負担金支払基金</t>
  </si>
  <si>
    <t>公共交通確保対策事業基金</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</si>
</sst>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830308</c:v>
                </c:pt>
                <c:pt idx="1">
                  <c:v>332459</c:v>
                </c:pt>
                <c:pt idx="2">
                  <c:v>641104</c:v>
                </c:pt>
                <c:pt idx="3">
                  <c:v>459675</c:v>
                </c:pt>
                <c:pt idx="4">
                  <c:v>500983</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74178717856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4.9800000000000004</c:v>
                </c:pt>
                <c:pt idx="1">
                  <c:v>4.7300000000000004</c:v>
                </c:pt>
                <c:pt idx="2">
                  <c:v>5.8</c:v>
                </c:pt>
                <c:pt idx="3">
                  <c:v>5.24</c:v>
                </c:pt>
                <c:pt idx="4">
                  <c:v>4.8899999999999997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20.68</c:v>
                </c:pt>
                <c:pt idx="1">
                  <c:v>19.920000000000002</c:v>
                </c:pt>
                <c:pt idx="2">
                  <c:v>24.45</c:v>
                </c:pt>
                <c:pt idx="3">
                  <c:v>24.46</c:v>
                </c:pt>
                <c:pt idx="4">
                  <c:v>25.93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2.84</c:v>
                </c:pt>
                <c:pt idx="1">
                  <c:v>0.86</c:v>
                </c:pt>
                <c:pt idx="2">
                  <c:v>8.92</c:v>
                </c:pt>
                <c:pt idx="3">
                  <c:v>6.44</c:v>
                </c:pt>
                <c:pt idx="4">
                  <c:v>7.32</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0.13</c:v>
                </c:pt>
                <c:pt idx="2">
                  <c:v>#N/A</c:v>
                </c:pt>
                <c:pt idx="3">
                  <c:v>0</c:v>
                </c:pt>
                <c:pt idx="4">
                  <c:v>#N/A</c:v>
                </c:pt>
                <c:pt idx="5">
                  <c:v>0.66</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2.e-002</c:v>
                </c:pt>
                <c:pt idx="2">
                  <c:v>#N/A</c:v>
                </c:pt>
                <c:pt idx="3">
                  <c:v>2.e-002</c:v>
                </c:pt>
                <c:pt idx="4">
                  <c:v>#N/A</c:v>
                </c:pt>
                <c:pt idx="5">
                  <c:v>1.e-002</c:v>
                </c:pt>
                <c:pt idx="6">
                  <c:v>#N/A</c:v>
                </c:pt>
                <c:pt idx="7">
                  <c:v>0</c:v>
                </c:pt>
                <c:pt idx="8">
                  <c:v>#N/A</c:v>
                </c:pt>
                <c:pt idx="9">
                  <c:v>0</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2.e-002</c:v>
                </c:pt>
                <c:pt idx="2">
                  <c:v>#N/A</c:v>
                </c:pt>
                <c:pt idx="3">
                  <c:v>0</c:v>
                </c:pt>
                <c:pt idx="4">
                  <c:v>#N/A</c:v>
                </c:pt>
                <c:pt idx="5">
                  <c:v>1.e-002</c:v>
                </c:pt>
                <c:pt idx="6">
                  <c:v>#N/A</c:v>
                </c:pt>
                <c:pt idx="7">
                  <c:v>1.e-002</c:v>
                </c:pt>
                <c:pt idx="8">
                  <c:v>#N/A</c:v>
                </c:pt>
                <c:pt idx="9">
                  <c:v>1.e-002</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1.95</c:v>
                </c:pt>
                <c:pt idx="8">
                  <c:v>#N/A</c:v>
                </c:pt>
                <c:pt idx="9">
                  <c:v>3.68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4.9800000000000004</c:v>
                </c:pt>
                <c:pt idx="2">
                  <c:v>#N/A</c:v>
                </c:pt>
                <c:pt idx="3">
                  <c:v>4.7300000000000004</c:v>
                </c:pt>
                <c:pt idx="4">
                  <c:v>#N/A</c:v>
                </c:pt>
                <c:pt idx="5">
                  <c:v>5.8</c:v>
                </c:pt>
                <c:pt idx="6">
                  <c:v>#N/A</c:v>
                </c:pt>
                <c:pt idx="7">
                  <c:v>5.24</c:v>
                </c:pt>
                <c:pt idx="8">
                  <c:v>#N/A</c:v>
                </c:pt>
                <c:pt idx="9">
                  <c:v>4.88</c:v>
                </c:pt>
              </c:numCache>
            </c:numRef>
          </c:val>
        </c:ser>
        <c:ser>
          <c:idx val="9"/>
          <c:order val="9"/>
          <c:tx>
            <c:strRef>
              <c:f>データシート!$A$36</c:f>
              <c:strCache>
                <c:ptCount val="1"/>
                <c:pt idx="0">
                  <c:v>簡易水道事業会計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13.67</c:v>
                </c:pt>
                <c:pt idx="2">
                  <c:v>#N/A</c:v>
                </c:pt>
                <c:pt idx="3">
                  <c:v>14.15</c:v>
                </c:pt>
                <c:pt idx="4">
                  <c:v>#N/A</c:v>
                </c:pt>
                <c:pt idx="5">
                  <c:v>15.5</c:v>
                </c:pt>
                <c:pt idx="6">
                  <c:v>#N/A</c:v>
                </c:pt>
                <c:pt idx="7">
                  <c:v>17.89</c:v>
                </c:pt>
                <c:pt idx="8">
                  <c:v>#N/A</c:v>
                </c:pt>
                <c:pt idx="9">
                  <c:v>16.59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553</c:v>
                </c:pt>
                <c:pt idx="5">
                  <c:v>536</c:v>
                </c:pt>
                <c:pt idx="8">
                  <c:v>600</c:v>
                </c:pt>
                <c:pt idx="11">
                  <c:v>564</c:v>
                </c:pt>
                <c:pt idx="14">
                  <c:v>685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0</c:v>
                </c:pt>
                <c:pt idx="6">
                  <c:v>1</c:v>
                </c:pt>
                <c:pt idx="9">
                  <c:v>3</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155</c:v>
                </c:pt>
                <c:pt idx="3">
                  <c:v>147</c:v>
                </c:pt>
                <c:pt idx="6">
                  <c:v>135</c:v>
                </c:pt>
                <c:pt idx="9">
                  <c:v>123</c:v>
                </c:pt>
                <c:pt idx="12">
                  <c:v>125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608</c:v>
                </c:pt>
                <c:pt idx="3">
                  <c:v>609</c:v>
                </c:pt>
                <c:pt idx="6">
                  <c:v>612</c:v>
                </c:pt>
                <c:pt idx="9">
                  <c:v>600</c:v>
                </c:pt>
                <c:pt idx="12">
                  <c:v>766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211</c:v>
                </c:pt>
                <c:pt idx="2">
                  <c:v>#N/A</c:v>
                </c:pt>
                <c:pt idx="3">
                  <c:v>#N/A</c:v>
                </c:pt>
                <c:pt idx="4">
                  <c:v>220</c:v>
                </c:pt>
                <c:pt idx="5">
                  <c:v>#N/A</c:v>
                </c:pt>
                <c:pt idx="6">
                  <c:v>#N/A</c:v>
                </c:pt>
                <c:pt idx="7">
                  <c:v>148</c:v>
                </c:pt>
                <c:pt idx="8">
                  <c:v>#N/A</c:v>
                </c:pt>
                <c:pt idx="9">
                  <c:v>#N/A</c:v>
                </c:pt>
                <c:pt idx="10">
                  <c:v>162</c:v>
                </c:pt>
                <c:pt idx="11">
                  <c:v>#N/A</c:v>
                </c:pt>
                <c:pt idx="12">
                  <c:v>#N/A</c:v>
                </c:pt>
                <c:pt idx="13">
                  <c:v>206</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7008</c:v>
                </c:pt>
                <c:pt idx="5">
                  <c:v>7111</c:v>
                </c:pt>
                <c:pt idx="8">
                  <c:v>7245</c:v>
                </c:pt>
                <c:pt idx="11">
                  <c:v>7879</c:v>
                </c:pt>
                <c:pt idx="14">
                  <c:v>7981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217</c:v>
                </c:pt>
                <c:pt idx="5">
                  <c:v>142</c:v>
                </c:pt>
                <c:pt idx="8">
                  <c:v>194</c:v>
                </c:pt>
                <c:pt idx="11">
                  <c:v>178</c:v>
                </c:pt>
                <c:pt idx="14">
                  <c:v>403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5406</c:v>
                </c:pt>
                <c:pt idx="5">
                  <c:v>5600</c:v>
                </c:pt>
                <c:pt idx="8">
                  <c:v>5430</c:v>
                </c:pt>
                <c:pt idx="11">
                  <c:v>5065</c:v>
                </c:pt>
                <c:pt idx="14">
                  <c:v>4684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729</c:v>
                </c:pt>
                <c:pt idx="3">
                  <c:v>693</c:v>
                </c:pt>
                <c:pt idx="6">
                  <c:v>655</c:v>
                </c:pt>
                <c:pt idx="9">
                  <c:v>648</c:v>
                </c:pt>
                <c:pt idx="12">
                  <c:v>647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62</c:v>
                </c:pt>
                <c:pt idx="3">
                  <c:v>50</c:v>
                </c:pt>
                <c:pt idx="6">
                  <c:v>37</c:v>
                </c:pt>
                <c:pt idx="9">
                  <c:v>31</c:v>
                </c:pt>
                <c:pt idx="12">
                  <c:v>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1407</c:v>
                </c:pt>
                <c:pt idx="3">
                  <c:v>1498</c:v>
                </c:pt>
                <c:pt idx="6">
                  <c:v>1553</c:v>
                </c:pt>
                <c:pt idx="9">
                  <c:v>1717</c:v>
                </c:pt>
                <c:pt idx="12">
                  <c:v>1845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75</c:v>
                </c:pt>
                <c:pt idx="3">
                  <c:v>61</c:v>
                </c:pt>
                <c:pt idx="6">
                  <c:v>46</c:v>
                </c:pt>
                <c:pt idx="9">
                  <c:v>32</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9236</c:v>
                </c:pt>
                <c:pt idx="3">
                  <c:v>9393</c:v>
                </c:pt>
                <c:pt idx="6">
                  <c:v>10301</c:v>
                </c:pt>
                <c:pt idx="9">
                  <c:v>10050</c:v>
                </c:pt>
                <c:pt idx="12">
                  <c:v>10401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886</c:v>
                </c:pt>
                <c:pt idx="1">
                  <c:v>885</c:v>
                </c:pt>
                <c:pt idx="2">
                  <c:v>991</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569</c:v>
                </c:pt>
                <c:pt idx="1">
                  <c:v>330</c:v>
                </c:pt>
                <c:pt idx="2">
                  <c:v>170</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3610</c:v>
                </c:pt>
                <c:pt idx="1">
                  <c:v>3496</c:v>
                </c:pt>
                <c:pt idx="2">
                  <c:v>3171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北海道津別町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a:solidFill>
                <a:schemeClr val="dk1"/>
              </a:solidFill>
              <a:effectLst/>
              <a:latin typeface="ＭＳ ゴシック"/>
              <a:ea typeface="ＭＳ ゴシック"/>
              <a:cs typeface="+mn-cs"/>
            </a:rPr>
            <a:t>実質公債費比率は、建設事業による地方債の増により平成</a:t>
          </a:r>
          <a:r>
            <a:rPr kumimoji="1" lang="en-US" altLang="ja-JP" sz="1400">
              <a:solidFill>
                <a:schemeClr val="dk1"/>
              </a:solidFill>
              <a:effectLst/>
              <a:latin typeface="ＭＳ ゴシック"/>
              <a:ea typeface="ＭＳ ゴシック"/>
              <a:cs typeface="+mn-cs"/>
            </a:rPr>
            <a:t>30</a:t>
          </a:r>
          <a:r>
            <a:rPr kumimoji="1" lang="ja-JP" altLang="ja-JP" sz="1400">
              <a:solidFill>
                <a:schemeClr val="dk1"/>
              </a:solidFill>
              <a:effectLst/>
              <a:latin typeface="ＭＳ ゴシック"/>
              <a:ea typeface="ＭＳ ゴシック"/>
              <a:cs typeface="+mn-cs"/>
            </a:rPr>
            <a:t>年度から上昇に転じており、令和6</a:t>
          </a:r>
          <a:r>
            <a:rPr kumimoji="1" lang="ja-JP" altLang="ja-JP" sz="1400">
              <a:solidFill>
                <a:schemeClr val="dk1"/>
              </a:solidFill>
              <a:effectLst/>
              <a:latin typeface="ＭＳ ゴシック"/>
              <a:ea typeface="ＭＳ ゴシック"/>
              <a:cs typeface="+mn-cs"/>
            </a:rPr>
            <a:t>年度についてはほぼ前年度並みとなったものの、今後においても大型事業が続き上昇が見込まれるため、過疎対策事業債など財政運営に有利な地方債の発行に努め、実質公債費比率の分子となる額の増加を抑えていく。</a:t>
          </a:r>
          <a:endParaRPr lang="ja-JP" altLang="ja-JP" sz="1400">
            <a:effectLst/>
            <a:latin typeface="ＭＳ ゴシック"/>
            <a:ea typeface="ＭＳ ゴシック"/>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300">
              <a:solidFill>
                <a:schemeClr val="dk1"/>
              </a:solidFill>
              <a:effectLst/>
              <a:latin typeface="ＭＳ ゴシック"/>
              <a:ea typeface="ＭＳ ゴシック"/>
              <a:cs typeface="+mn-cs"/>
            </a:rPr>
            <a:t>満期一括償還地方債の償還財源としての積立はない。</a:t>
          </a:r>
          <a:endParaRPr lang="ja-JP" altLang="ja-JP" sz="1300">
            <a:effectLst/>
            <a:latin typeface="ＭＳ ゴシック"/>
            <a:ea typeface="ＭＳ ゴシック"/>
          </a:endParaRPr>
        </a:p>
        <a:p>
          <a:pPr marL="0" marR="0" lvl="0" indent="0" defTabSz="914400" eaLnBrk="1" fontAlgn="auto" latinLnBrk="0" hangingPunct="1">
            <a:lnSpc>
              <a:spcPct val="100000"/>
            </a:lnSpc>
            <a:spcBef>
              <a:spcPts val="0"/>
            </a:spcBef>
            <a:spcAft>
              <a:spcPts val="0"/>
            </a:spcAft>
            <a:defRPr/>
          </a:pPr>
          <a:endParaRPr lang="ja-JP" altLang="ja-JP" sz="1300">
            <a:effectLst/>
            <a:latin typeface="ＭＳ ゴシック"/>
            <a:ea typeface="ＭＳ ゴシック"/>
          </a:endParaRPr>
        </a:p>
        <a:p>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北海道津別町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a:solidFill>
                <a:schemeClr val="dk1"/>
              </a:solidFill>
              <a:effectLst/>
              <a:latin typeface="ＭＳ ゴシック"/>
              <a:ea typeface="ＭＳ ゴシック"/>
              <a:cs typeface="+mn-cs"/>
            </a:rPr>
            <a:t>財政調整基金及び減債基金等の積立による充当可能基金等により、平成</a:t>
          </a:r>
          <a:r>
            <a:rPr kumimoji="1" lang="en-US" altLang="ja-JP" sz="1400">
              <a:solidFill>
                <a:schemeClr val="dk1"/>
              </a:solidFill>
              <a:effectLst/>
              <a:latin typeface="ＭＳ ゴシック"/>
              <a:ea typeface="ＭＳ ゴシック"/>
              <a:cs typeface="+mn-cs"/>
            </a:rPr>
            <a:t>20</a:t>
          </a:r>
          <a:r>
            <a:rPr kumimoji="1" lang="ja-JP" altLang="ja-JP" sz="1400">
              <a:solidFill>
                <a:schemeClr val="dk1"/>
              </a:solidFill>
              <a:effectLst/>
              <a:latin typeface="ＭＳ ゴシック"/>
              <a:ea typeface="ＭＳ ゴシック"/>
              <a:cs typeface="+mn-cs"/>
            </a:rPr>
            <a:t>年度以降は将来負担比率は生じていないが、老朽化施設の更新等による大型事業が続いているため、地方債発行の抑制や基金の運用の適正化</a:t>
          </a:r>
          <a:r>
            <a:rPr kumimoji="1" lang="ja-JP" altLang="ja-JP" sz="1400">
              <a:solidFill>
                <a:schemeClr val="dk1"/>
              </a:solidFill>
              <a:effectLst/>
              <a:latin typeface="ＭＳ ゴシック"/>
              <a:ea typeface="ＭＳ ゴシック"/>
              <a:cs typeface="+mn-cs"/>
            </a:rPr>
            <a:t>に</a:t>
          </a:r>
          <a:r>
            <a:rPr kumimoji="1" lang="ja-JP" altLang="ja-JP" sz="1400">
              <a:solidFill>
                <a:schemeClr val="dk1"/>
              </a:solidFill>
              <a:effectLst/>
              <a:latin typeface="ＭＳ ゴシック"/>
              <a:ea typeface="ＭＳ ゴシック"/>
              <a:cs typeface="+mn-cs"/>
            </a:rPr>
            <a:t>努めていく必要があ</a:t>
          </a:r>
          <a:r>
            <a:rPr kumimoji="1" lang="ja-JP" altLang="ja-JP" sz="1400">
              <a:solidFill>
                <a:schemeClr val="dk1"/>
              </a:solidFill>
              <a:effectLst/>
              <a:latin typeface="ＭＳ ゴシック"/>
              <a:ea typeface="ＭＳ ゴシック"/>
              <a:cs typeface="+mn-cs"/>
            </a:rPr>
            <a:t>る。</a:t>
          </a:r>
          <a:endParaRPr lang="ja-JP" altLang="ja-JP" sz="1400">
            <a:effectLst/>
            <a:latin typeface="ＭＳ ゴシック"/>
            <a:ea typeface="ＭＳ ゴシック"/>
          </a:endParaRPr>
        </a:p>
        <a:p>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北海道津別町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　基金は、災害に対する備えや、老朽化する施設の改修・改築等に対する将来の財政需要に備え積み立てを行ってきており、現在は、計画的に老朽化施設の改修等を行っており、基金を有効活用しながらの財政運営を行っているため、令和6</a:t>
          </a:r>
          <a:r>
            <a:rPr kumimoji="1" lang="ja-JP" altLang="ja-JP" sz="1300">
              <a:solidFill>
                <a:schemeClr val="dk1"/>
              </a:solidFill>
              <a:effectLst/>
              <a:latin typeface="ＭＳ ゴシック"/>
              <a:ea typeface="ＭＳ ゴシック"/>
              <a:cs typeface="+mn-cs"/>
            </a:rPr>
            <a:t>年度は基金全体として減少している。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ゴシック"/>
              <a:ea typeface="ＭＳ ゴシック"/>
              <a:cs typeface="+mn-cs"/>
            </a:rPr>
            <a:t>今後についても、老朽化する施設の改修・改築等の維持補修費は、当分の間高止まりの傾向が続くものと想定される。また、</a:t>
          </a:r>
          <a:r>
            <a:rPr kumimoji="1" lang="ja-JP" altLang="ja-JP" sz="1300">
              <a:solidFill>
                <a:schemeClr val="dk1"/>
              </a:solidFill>
              <a:effectLst/>
              <a:latin typeface="ＭＳ ゴシック"/>
              <a:ea typeface="ＭＳ ゴシック"/>
              <a:cs typeface="+mn-cs"/>
            </a:rPr>
            <a:t/>
          </a:r>
          <a:r>
            <a:rPr kumimoji="1" lang="ja-JP" altLang="ja-JP" sz="1300">
              <a:solidFill>
                <a:schemeClr val="dk1"/>
              </a:solidFill>
              <a:effectLst/>
              <a:latin typeface="ＭＳ ゴシック"/>
              <a:ea typeface="ＭＳ ゴシック"/>
              <a:cs typeface="+mn-cs"/>
            </a:rPr>
            <a:t>各般に亘る地域振興事業を継続して進めていくため</a:t>
          </a:r>
          <a:r>
            <a:rPr kumimoji="1" lang="ja-JP" altLang="ja-JP" sz="1300">
              <a:solidFill>
                <a:schemeClr val="dk1"/>
              </a:solidFill>
              <a:effectLst/>
              <a:latin typeface="ＭＳ ゴシック"/>
              <a:ea typeface="ＭＳ ゴシック"/>
              <a:cs typeface="+mn-cs"/>
            </a:rPr>
            <a:t>、有効的に基金を活用していくとともに、更なる事務事業の見直し・効率化による経費の節減や投資的建設事業費の抑制を図りながら、積み立てを行っていく。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　</a:t>
          </a:r>
          <a:r>
            <a:rPr kumimoji="1" lang="ja-JP" altLang="ja-JP" sz="1300">
              <a:solidFill>
                <a:schemeClr val="dk1"/>
              </a:solidFill>
              <a:effectLst/>
              <a:latin typeface="ＭＳ ゴシック"/>
              <a:ea typeface="ＭＳ ゴシック"/>
              <a:cs typeface="+mn-cs"/>
            </a:rPr>
            <a:t>地域振興基金は、町の地域振興のために、自ら考え自ら実践する事業で、人づくりむらおこし産業振興や、その他各般に亘る地域振興事業の財源に充てるものです。公共施設等整備基金は、町が設置する公共施設や設備の整備に要する経費の財源に充てるものです。病院施設整備基金は、地域住民が安心して暮らせる医療体制確保のため、町内の病院施設の整備に要する経費の財源に充てるもので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ゴシック"/>
              <a:ea typeface="ＭＳ ゴシック"/>
              <a:cs typeface="+mn-cs"/>
            </a:rPr>
            <a:t>地域振興基金は地域医療維持助成等の増により、取り崩しが増加し減少した。公共施設等整備基金は老朽化施設の改修等</a:t>
          </a:r>
          <a:r>
            <a:rPr kumimoji="1" lang="ja-JP" altLang="en-US" sz="1300">
              <a:solidFill>
                <a:schemeClr val="dk1"/>
              </a:solidFill>
              <a:effectLst/>
              <a:latin typeface="ＭＳ ゴシック"/>
              <a:ea typeface="ＭＳ ゴシック"/>
              <a:cs typeface="+mn-cs"/>
            </a:rPr>
            <a:t>で</a:t>
          </a:r>
          <a:r>
            <a:rPr kumimoji="1" lang="ja-JP" altLang="ja-JP" sz="1300">
              <a:solidFill>
                <a:schemeClr val="dk1"/>
              </a:solidFill>
              <a:effectLst/>
              <a:latin typeface="ＭＳ ゴシック"/>
              <a:ea typeface="ＭＳ ゴシック"/>
              <a:cs typeface="+mn-cs"/>
            </a:rPr>
            <a:t>減少している。病院施設整備基金は、将来の民間病院施設の建替を見据えた補助金の財源として積み立てをし増加している。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ゴシック"/>
              <a:ea typeface="ＭＳ ゴシック"/>
              <a:cs typeface="+mn-cs"/>
            </a:rPr>
            <a:t>今後について、地域振興基金は、町の施策により取り崩しが多くなると想定されることから、優先的に積み立てを行う。</a:t>
          </a:r>
          <a:r>
            <a:rPr kumimoji="1" lang="ja-JP" altLang="ja-JP" sz="1300">
              <a:solidFill>
                <a:schemeClr val="dk1"/>
              </a:solidFill>
              <a:effectLst/>
              <a:latin typeface="ＭＳ ゴシック"/>
              <a:ea typeface="ＭＳ ゴシック"/>
              <a:cs typeface="+mn-cs"/>
            </a:rPr>
            <a:t>病院施設整備基金は、</a:t>
          </a:r>
          <a:r>
            <a:rPr kumimoji="1" lang="ja-JP" altLang="ja-JP" sz="1300">
              <a:solidFill>
                <a:schemeClr val="dk1"/>
              </a:solidFill>
              <a:effectLst/>
              <a:latin typeface="ＭＳ ゴシック"/>
              <a:ea typeface="ＭＳ ゴシック"/>
              <a:cs typeface="+mn-cs"/>
            </a:rPr>
            <a:t>町民が安心して暮らせる医療体制の確保のため、</a:t>
          </a:r>
          <a:r>
            <a:rPr kumimoji="1" lang="ja-JP" altLang="ja-JP" sz="1300">
              <a:solidFill>
                <a:schemeClr val="dk1"/>
              </a:solidFill>
              <a:effectLst/>
              <a:latin typeface="ＭＳ ゴシック"/>
              <a:ea typeface="ＭＳ ゴシック"/>
              <a:cs typeface="+mn-cs"/>
            </a:rPr>
            <a:t>継続して積み立てを行っていく。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人件費の増や物価高騰等により、経常経費の増が見込まれることから、財政調整基金の積立を優先的に行ったことにより増額となった。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ゴシック"/>
              <a:ea typeface="ＭＳ ゴシック"/>
              <a:cs typeface="+mn-cs"/>
            </a:rPr>
            <a:t>今後についても、年度間の財源調整や一般財源として積み立てを継続するが、物価高騰等の影響で取崩額の増えることが避けられない状況から、減少が見込まれる。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ja-JP" sz="1300">
              <a:solidFill>
                <a:schemeClr val="dk1"/>
              </a:solidFill>
              <a:effectLst/>
              <a:latin typeface="ＭＳ ゴシック"/>
              <a:ea typeface="ＭＳ ゴシック"/>
              <a:cs typeface="+mn-cs"/>
            </a:rPr>
            <a:t>減債基金は、町債の一括繰上償還や、著しく多額となる年度などの償還財源として積み立てをしており、令和6</a:t>
          </a:r>
          <a:r>
            <a:rPr kumimoji="1" lang="ja-JP" altLang="ja-JP" sz="1300">
              <a:solidFill>
                <a:schemeClr val="dk1"/>
              </a:solidFill>
              <a:effectLst/>
              <a:latin typeface="ＭＳ ゴシック"/>
              <a:ea typeface="ＭＳ ゴシック"/>
              <a:cs typeface="+mn-cs"/>
            </a:rPr>
            <a:t>年度は１件の繰上償還を行い減少している。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ja-JP" sz="1300">
              <a:solidFill>
                <a:schemeClr val="dk1"/>
              </a:solidFill>
              <a:effectLst/>
              <a:latin typeface="ＭＳ ゴシック"/>
              <a:ea typeface="ＭＳ ゴシック"/>
              <a:cs typeface="+mn-cs"/>
            </a:rPr>
            <a:t>今後についても、町債の一括繰上償還等への財源として積み立てをしていく。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北海道津別町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3,970
3,954
716.80
8,366,435
8,149,700
186,779
3,821,169
10,401,139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5.4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4635"/>
    <xdr:sp macro="" textlink="">
      <xdr:nvSpPr>
        <xdr:cNvPr id="30" name="テキスト ボックス 29"/>
        <xdr:cNvSpPr txBox="1"/>
      </xdr:nvSpPr>
      <xdr:spPr>
        <a:xfrm>
          <a:off x="762000" y="3263900"/>
          <a:ext cx="57588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4635"/>
    <xdr:sp macro="" textlink="">
      <xdr:nvSpPr>
        <xdr:cNvPr id="31" name="テキスト ボックス 30"/>
        <xdr:cNvSpPr txBox="1"/>
      </xdr:nvSpPr>
      <xdr:spPr>
        <a:xfrm>
          <a:off x="762000" y="3517900"/>
          <a:ext cx="872553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4635"/>
    <xdr:sp macro="" textlink="">
      <xdr:nvSpPr>
        <xdr:cNvPr id="35" name="テキスト ボックス 34"/>
        <xdr:cNvSpPr txBox="1"/>
      </xdr:nvSpPr>
      <xdr:spPr>
        <a:xfrm>
          <a:off x="762000" y="4533900"/>
          <a:ext cx="1847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6555" cy="358775"/>
    <xdr:sp macro="" textlink="">
      <xdr:nvSpPr>
        <xdr:cNvPr id="38" name="テキスト ボックス 37"/>
        <xdr:cNvSpPr txBox="1"/>
      </xdr:nvSpPr>
      <xdr:spPr>
        <a:xfrm>
          <a:off x="317627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[0.20]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令和6</a:t>
          </a:r>
          <a:r>
            <a:rPr kumimoji="1" lang="ja-JP" altLang="ja-JP" sz="1300">
              <a:solidFill>
                <a:schemeClr val="dk1"/>
              </a:solidFill>
              <a:effectLst/>
              <a:latin typeface="ＭＳ Ｐゴシック"/>
              <a:ea typeface="ＭＳ Ｐゴシック"/>
              <a:cs typeface="+mn-cs"/>
            </a:rPr>
            <a:t>年度は類似団体平均並みとなったものの、人口の減少と高齢化（7</a:t>
          </a:r>
          <a:r>
            <a:rPr kumimoji="1" lang="ja-JP" altLang="ja-JP" sz="1300">
              <a:solidFill>
                <a:schemeClr val="dk1"/>
              </a:solidFill>
              <a:effectLst/>
              <a:latin typeface="ＭＳ Ｐゴシック"/>
              <a:ea typeface="ＭＳ Ｐゴシック"/>
              <a:cs typeface="+mn-cs"/>
            </a:rPr>
            <a:t>年</a:t>
          </a:r>
          <a:r>
            <a:rPr kumimoji="1" lang="en-US" altLang="ja-JP" sz="1300">
              <a:solidFill>
                <a:schemeClr val="dk1"/>
              </a:solidFill>
              <a:effectLst/>
              <a:latin typeface="ＭＳ Ｐゴシック"/>
              <a:ea typeface="ＭＳ Ｐゴシック"/>
              <a:cs typeface="+mn-cs"/>
            </a:rPr>
            <a:t>2</a:t>
          </a:r>
          <a:r>
            <a:rPr kumimoji="1" lang="ja-JP" altLang="ja-JP" sz="1300">
              <a:solidFill>
                <a:schemeClr val="dk1"/>
              </a:solidFill>
              <a:effectLst/>
              <a:latin typeface="ＭＳ Ｐゴシック"/>
              <a:ea typeface="ＭＳ Ｐゴシック"/>
              <a:cs typeface="+mn-cs"/>
            </a:rPr>
            <a:t>月末</a:t>
          </a:r>
          <a:r>
            <a:rPr kumimoji="1" lang="en-US" altLang="ja-JP" sz="1300">
              <a:solidFill>
                <a:schemeClr val="dk1"/>
              </a:solidFill>
              <a:effectLst/>
              <a:latin typeface="ＭＳ Ｐゴシック"/>
              <a:ea typeface="ＭＳ Ｐゴシック"/>
              <a:cs typeface="+mn-cs"/>
            </a:rPr>
            <a:t>46.06</a:t>
          </a:r>
          <a:r>
            <a:rPr kumimoji="1" lang="ja-JP" altLang="ja-JP" sz="1300">
              <a:solidFill>
                <a:schemeClr val="dk1"/>
              </a:solidFill>
              <a:effectLst/>
              <a:latin typeface="ＭＳ Ｐゴシック"/>
              <a:ea typeface="ＭＳ Ｐゴシック"/>
              <a:cs typeface="+mn-cs"/>
            </a:rPr>
            <a:t>％）は、今後も続くものと予想され、税収等自主財源の伸びは厳しい状況から、投資的経費の抑制や事務事業の見直しにより、歳出の徹底的な節減を図り、「第</a:t>
          </a:r>
          <a:r>
            <a:rPr kumimoji="1" lang="en-US" altLang="ja-JP" sz="1300">
              <a:solidFill>
                <a:schemeClr val="dk1"/>
              </a:solidFill>
              <a:effectLst/>
              <a:latin typeface="ＭＳ Ｐゴシック"/>
              <a:ea typeface="ＭＳ Ｐゴシック"/>
              <a:cs typeface="+mn-cs"/>
            </a:rPr>
            <a:t>6</a:t>
          </a:r>
          <a:r>
            <a:rPr kumimoji="1" lang="ja-JP" altLang="ja-JP" sz="1300">
              <a:solidFill>
                <a:schemeClr val="dk1"/>
              </a:solidFill>
              <a:effectLst/>
              <a:latin typeface="ＭＳ Ｐゴシック"/>
              <a:ea typeface="ＭＳ Ｐゴシック"/>
              <a:cs typeface="+mn-cs"/>
            </a:rPr>
            <a:t>次総合計画」に基づき</a:t>
          </a:r>
          <a:r>
            <a:rPr kumimoji="1" lang="en-US" altLang="ja-JP" sz="1300">
              <a:solidFill>
                <a:schemeClr val="dk1"/>
              </a:solidFill>
              <a:effectLst/>
              <a:latin typeface="ＭＳ Ｐゴシック"/>
              <a:ea typeface="ＭＳ Ｐゴシック"/>
              <a:cs typeface="+mn-cs"/>
            </a:rPr>
            <a:t>10</a:t>
          </a:r>
          <a:r>
            <a:rPr kumimoji="1" lang="ja-JP" altLang="ja-JP" sz="1300">
              <a:solidFill>
                <a:schemeClr val="dk1"/>
              </a:solidFill>
              <a:effectLst/>
              <a:latin typeface="ＭＳ Ｐゴシック"/>
              <a:ea typeface="ＭＳ Ｐゴシック"/>
              <a:cs typeface="+mn-cs"/>
            </a:rPr>
            <a:t>年後に目指す将来像の実現に向けて、着実に遂行しつつ、中期財政計画により行政の効率化に努め、財政の健全運営を図る。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0" name="直線コネクタ 49"/>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1" name="テキスト ボックス 50"/>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2" name="直線コネクタ 51"/>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4635"/>
    <xdr:sp macro="" textlink="">
      <xdr:nvSpPr>
        <xdr:cNvPr id="53" name="テキスト ボックス 52"/>
        <xdr:cNvSpPr txBox="1"/>
      </xdr:nvSpPr>
      <xdr:spPr>
        <a:xfrm>
          <a:off x="0" y="72447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4" name="直線コネクタ 53"/>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4635"/>
    <xdr:sp macro="" textlink="">
      <xdr:nvSpPr>
        <xdr:cNvPr id="55" name="テキスト ボックス 54"/>
        <xdr:cNvSpPr txBox="1"/>
      </xdr:nvSpPr>
      <xdr:spPr>
        <a:xfrm>
          <a:off x="0" y="6842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6" name="直線コネクタ 55"/>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4635"/>
    <xdr:sp macro="" textlink="">
      <xdr:nvSpPr>
        <xdr:cNvPr id="57" name="テキスト ボックス 56"/>
        <xdr:cNvSpPr txBox="1"/>
      </xdr:nvSpPr>
      <xdr:spPr>
        <a:xfrm>
          <a:off x="0" y="64414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8" name="直線コネクタ 57"/>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59" name="テキスト ボックス 58"/>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0" name="直線コネクタ 59"/>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1" name="テキスト ボックス 60"/>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109220</xdr:rowOff>
    </xdr:from>
    <xdr:to xmlns:xdr="http://schemas.openxmlformats.org/drawingml/2006/spreadsheetDrawing">
      <xdr:col>23</xdr:col>
      <xdr:colOff>133350</xdr:colOff>
      <xdr:row>44</xdr:row>
      <xdr:rowOff>84455</xdr:rowOff>
    </xdr:to>
    <xdr:cxnSp macro="">
      <xdr:nvCxnSpPr>
        <xdr:cNvPr id="63" name="直線コネクタ 62"/>
        <xdr:cNvCxnSpPr/>
      </xdr:nvCxnSpPr>
      <xdr:spPr>
        <a:xfrm flipV="1">
          <a:off x="4953000" y="6281420"/>
          <a:ext cx="0" cy="13468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56515</xdr:rowOff>
    </xdr:from>
    <xdr:ext cx="762000" cy="258445"/>
    <xdr:sp macro="" textlink="">
      <xdr:nvSpPr>
        <xdr:cNvPr id="64" name="財政力最小値テキスト"/>
        <xdr:cNvSpPr txBox="1"/>
      </xdr:nvSpPr>
      <xdr:spPr>
        <a:xfrm>
          <a:off x="5041900" y="76003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84455</xdr:rowOff>
    </xdr:from>
    <xdr:to xmlns:xdr="http://schemas.openxmlformats.org/drawingml/2006/spreadsheetDrawing">
      <xdr:col>24</xdr:col>
      <xdr:colOff>12700</xdr:colOff>
      <xdr:row>44</xdr:row>
      <xdr:rowOff>84455</xdr:rowOff>
    </xdr:to>
    <xdr:cxnSp macro="">
      <xdr:nvCxnSpPr>
        <xdr:cNvPr id="65" name="直線コネクタ 64"/>
        <xdr:cNvCxnSpPr/>
      </xdr:nvCxnSpPr>
      <xdr:spPr>
        <a:xfrm>
          <a:off x="4864100" y="7628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24130</xdr:rowOff>
    </xdr:from>
    <xdr:ext cx="762000" cy="259080"/>
    <xdr:sp macro="" textlink="">
      <xdr:nvSpPr>
        <xdr:cNvPr id="66" name="財政力最大値テキスト"/>
        <xdr:cNvSpPr txBox="1"/>
      </xdr:nvSpPr>
      <xdr:spPr>
        <a:xfrm>
          <a:off x="5041900" y="6024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109220</xdr:rowOff>
    </xdr:from>
    <xdr:to xmlns:xdr="http://schemas.openxmlformats.org/drawingml/2006/spreadsheetDrawing">
      <xdr:col>24</xdr:col>
      <xdr:colOff>12700</xdr:colOff>
      <xdr:row>36</xdr:row>
      <xdr:rowOff>109220</xdr:rowOff>
    </xdr:to>
    <xdr:cxnSp macro="">
      <xdr:nvCxnSpPr>
        <xdr:cNvPr id="67" name="直線コネクタ 66"/>
        <xdr:cNvCxnSpPr/>
      </xdr:nvCxnSpPr>
      <xdr:spPr>
        <a:xfrm>
          <a:off x="4864100" y="6281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14605</xdr:rowOff>
    </xdr:from>
    <xdr:to xmlns:xdr="http://schemas.openxmlformats.org/drawingml/2006/spreadsheetDrawing">
      <xdr:col>23</xdr:col>
      <xdr:colOff>133350</xdr:colOff>
      <xdr:row>43</xdr:row>
      <xdr:rowOff>14605</xdr:rowOff>
    </xdr:to>
    <xdr:cxnSp macro="">
      <xdr:nvCxnSpPr>
        <xdr:cNvPr id="68" name="直線コネクタ 67"/>
        <xdr:cNvCxnSpPr/>
      </xdr:nvCxnSpPr>
      <xdr:spPr>
        <a:xfrm>
          <a:off x="4114800" y="738695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147955</xdr:rowOff>
    </xdr:from>
    <xdr:ext cx="762000" cy="258445"/>
    <xdr:sp macro="" textlink="">
      <xdr:nvSpPr>
        <xdr:cNvPr id="69" name="財政力平均値テキスト"/>
        <xdr:cNvSpPr txBox="1"/>
      </xdr:nvSpPr>
      <xdr:spPr>
        <a:xfrm>
          <a:off x="5041900" y="734885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4445</xdr:rowOff>
    </xdr:from>
    <xdr:to xmlns:xdr="http://schemas.openxmlformats.org/drawingml/2006/spreadsheetDrawing">
      <xdr:col>23</xdr:col>
      <xdr:colOff>184150</xdr:colOff>
      <xdr:row>43</xdr:row>
      <xdr:rowOff>106045</xdr:rowOff>
    </xdr:to>
    <xdr:sp macro="" textlink="">
      <xdr:nvSpPr>
        <xdr:cNvPr id="70" name="フローチャート: 判断 69"/>
        <xdr:cNvSpPr/>
      </xdr:nvSpPr>
      <xdr:spPr>
        <a:xfrm>
          <a:off x="49022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43</xdr:row>
      <xdr:rowOff>14605</xdr:rowOff>
    </xdr:from>
    <xdr:to xmlns:xdr="http://schemas.openxmlformats.org/drawingml/2006/spreadsheetDrawing">
      <xdr:col>19</xdr:col>
      <xdr:colOff>133350</xdr:colOff>
      <xdr:row>43</xdr:row>
      <xdr:rowOff>14605</xdr:rowOff>
    </xdr:to>
    <xdr:cxnSp macro="">
      <xdr:nvCxnSpPr>
        <xdr:cNvPr id="71" name="直線コネクタ 70"/>
        <xdr:cNvCxnSpPr/>
      </xdr:nvCxnSpPr>
      <xdr:spPr>
        <a:xfrm>
          <a:off x="3225800" y="738695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4445</xdr:rowOff>
    </xdr:from>
    <xdr:to xmlns:xdr="http://schemas.openxmlformats.org/drawingml/2006/spreadsheetDrawing">
      <xdr:col>19</xdr:col>
      <xdr:colOff>184150</xdr:colOff>
      <xdr:row>43</xdr:row>
      <xdr:rowOff>106045</xdr:rowOff>
    </xdr:to>
    <xdr:sp macro="" textlink="">
      <xdr:nvSpPr>
        <xdr:cNvPr id="72" name="フローチャート: 判断 71"/>
        <xdr:cNvSpPr/>
      </xdr:nvSpPr>
      <xdr:spPr>
        <a:xfrm>
          <a:off x="4064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90805</xdr:rowOff>
    </xdr:from>
    <xdr:ext cx="736600" cy="258445"/>
    <xdr:sp macro="" textlink="">
      <xdr:nvSpPr>
        <xdr:cNvPr id="73" name="テキスト ボックス 72"/>
        <xdr:cNvSpPr txBox="1"/>
      </xdr:nvSpPr>
      <xdr:spPr>
        <a:xfrm>
          <a:off x="3733800" y="74631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14605</xdr:rowOff>
    </xdr:from>
    <xdr:to xmlns:xdr="http://schemas.openxmlformats.org/drawingml/2006/spreadsheetDrawing">
      <xdr:col>15</xdr:col>
      <xdr:colOff>82550</xdr:colOff>
      <xdr:row>43</xdr:row>
      <xdr:rowOff>14605</xdr:rowOff>
    </xdr:to>
    <xdr:cxnSp macro="">
      <xdr:nvCxnSpPr>
        <xdr:cNvPr id="74" name="直線コネクタ 73"/>
        <xdr:cNvCxnSpPr/>
      </xdr:nvCxnSpPr>
      <xdr:spPr>
        <a:xfrm>
          <a:off x="2336800" y="738695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155575</xdr:rowOff>
    </xdr:from>
    <xdr:to xmlns:xdr="http://schemas.openxmlformats.org/drawingml/2006/spreadsheetDrawing">
      <xdr:col>15</xdr:col>
      <xdr:colOff>133350</xdr:colOff>
      <xdr:row>43</xdr:row>
      <xdr:rowOff>86360</xdr:rowOff>
    </xdr:to>
    <xdr:sp macro="" textlink="">
      <xdr:nvSpPr>
        <xdr:cNvPr id="75" name="フローチャート: 判断 74"/>
        <xdr:cNvSpPr/>
      </xdr:nvSpPr>
      <xdr:spPr>
        <a:xfrm>
          <a:off x="31750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70485</xdr:rowOff>
    </xdr:from>
    <xdr:ext cx="762000" cy="259080"/>
    <xdr:sp macro="" textlink="">
      <xdr:nvSpPr>
        <xdr:cNvPr id="76" name="テキスト ボックス 75"/>
        <xdr:cNvSpPr txBox="1"/>
      </xdr:nvSpPr>
      <xdr:spPr>
        <a:xfrm>
          <a:off x="2844800" y="7442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42</xdr:row>
      <xdr:rowOff>166370</xdr:rowOff>
    </xdr:from>
    <xdr:to xmlns:xdr="http://schemas.openxmlformats.org/drawingml/2006/spreadsheetDrawing">
      <xdr:col>11</xdr:col>
      <xdr:colOff>31750</xdr:colOff>
      <xdr:row>43</xdr:row>
      <xdr:rowOff>14605</xdr:rowOff>
    </xdr:to>
    <xdr:cxnSp macro="">
      <xdr:nvCxnSpPr>
        <xdr:cNvPr id="77" name="直線コネクタ 76"/>
        <xdr:cNvCxnSpPr/>
      </xdr:nvCxnSpPr>
      <xdr:spPr>
        <a:xfrm>
          <a:off x="1447800" y="736727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42</xdr:row>
      <xdr:rowOff>135255</xdr:rowOff>
    </xdr:from>
    <xdr:to xmlns:xdr="http://schemas.openxmlformats.org/drawingml/2006/spreadsheetDrawing">
      <xdr:col>11</xdr:col>
      <xdr:colOff>82550</xdr:colOff>
      <xdr:row>43</xdr:row>
      <xdr:rowOff>65405</xdr:rowOff>
    </xdr:to>
    <xdr:sp macro="" textlink="">
      <xdr:nvSpPr>
        <xdr:cNvPr id="78" name="フローチャート: 判断 77"/>
        <xdr:cNvSpPr/>
      </xdr:nvSpPr>
      <xdr:spPr>
        <a:xfrm>
          <a:off x="2286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50165</xdr:rowOff>
    </xdr:from>
    <xdr:ext cx="762000" cy="259080"/>
    <xdr:sp macro="" textlink="">
      <xdr:nvSpPr>
        <xdr:cNvPr id="79" name="テキスト ボックス 78"/>
        <xdr:cNvSpPr txBox="1"/>
      </xdr:nvSpPr>
      <xdr:spPr>
        <a:xfrm>
          <a:off x="1955800" y="7422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155575</xdr:rowOff>
    </xdr:from>
    <xdr:to xmlns:xdr="http://schemas.openxmlformats.org/drawingml/2006/spreadsheetDrawing">
      <xdr:col>7</xdr:col>
      <xdr:colOff>31750</xdr:colOff>
      <xdr:row>43</xdr:row>
      <xdr:rowOff>86360</xdr:rowOff>
    </xdr:to>
    <xdr:sp macro="" textlink="">
      <xdr:nvSpPr>
        <xdr:cNvPr id="80" name="フローチャート: 判断 79"/>
        <xdr:cNvSpPr/>
      </xdr:nvSpPr>
      <xdr:spPr>
        <a:xfrm>
          <a:off x="13970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70485</xdr:rowOff>
    </xdr:from>
    <xdr:ext cx="762000" cy="259080"/>
    <xdr:sp macro="" textlink="">
      <xdr:nvSpPr>
        <xdr:cNvPr id="81" name="テキスト ボックス 80"/>
        <xdr:cNvSpPr txBox="1"/>
      </xdr:nvSpPr>
      <xdr:spPr>
        <a:xfrm>
          <a:off x="1066800" y="7442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2" name="テキスト ボックス 81"/>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3" name="テキスト ボックス 82"/>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4" name="テキスト ボックス 83"/>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5" name="テキスト ボックス 84"/>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6" name="テキスト ボックス 85"/>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135255</xdr:rowOff>
    </xdr:from>
    <xdr:to xmlns:xdr="http://schemas.openxmlformats.org/drawingml/2006/spreadsheetDrawing">
      <xdr:col>23</xdr:col>
      <xdr:colOff>184150</xdr:colOff>
      <xdr:row>43</xdr:row>
      <xdr:rowOff>65405</xdr:rowOff>
    </xdr:to>
    <xdr:sp macro="" textlink="">
      <xdr:nvSpPr>
        <xdr:cNvPr id="87" name="楕円 86"/>
        <xdr:cNvSpPr/>
      </xdr:nvSpPr>
      <xdr:spPr>
        <a:xfrm>
          <a:off x="4902200" y="7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41</xdr:row>
      <xdr:rowOff>151765</xdr:rowOff>
    </xdr:from>
    <xdr:ext cx="762000" cy="259080"/>
    <xdr:sp macro="" textlink="">
      <xdr:nvSpPr>
        <xdr:cNvPr id="88" name="財政力該当値テキスト"/>
        <xdr:cNvSpPr txBox="1"/>
      </xdr:nvSpPr>
      <xdr:spPr>
        <a:xfrm>
          <a:off x="5041900" y="7181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135255</xdr:rowOff>
    </xdr:from>
    <xdr:to xmlns:xdr="http://schemas.openxmlformats.org/drawingml/2006/spreadsheetDrawing">
      <xdr:col>19</xdr:col>
      <xdr:colOff>184150</xdr:colOff>
      <xdr:row>43</xdr:row>
      <xdr:rowOff>65405</xdr:rowOff>
    </xdr:to>
    <xdr:sp macro="" textlink="">
      <xdr:nvSpPr>
        <xdr:cNvPr id="89" name="楕円 88"/>
        <xdr:cNvSpPr/>
      </xdr:nvSpPr>
      <xdr:spPr>
        <a:xfrm>
          <a:off x="4064000" y="7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75565</xdr:rowOff>
    </xdr:from>
    <xdr:ext cx="736600" cy="254635"/>
    <xdr:sp macro="" textlink="">
      <xdr:nvSpPr>
        <xdr:cNvPr id="90" name="テキスト ボックス 89"/>
        <xdr:cNvSpPr txBox="1"/>
      </xdr:nvSpPr>
      <xdr:spPr>
        <a:xfrm>
          <a:off x="3733800" y="710501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135255</xdr:rowOff>
    </xdr:from>
    <xdr:to xmlns:xdr="http://schemas.openxmlformats.org/drawingml/2006/spreadsheetDrawing">
      <xdr:col>15</xdr:col>
      <xdr:colOff>133350</xdr:colOff>
      <xdr:row>43</xdr:row>
      <xdr:rowOff>65405</xdr:rowOff>
    </xdr:to>
    <xdr:sp macro="" textlink="">
      <xdr:nvSpPr>
        <xdr:cNvPr id="91" name="楕円 90"/>
        <xdr:cNvSpPr/>
      </xdr:nvSpPr>
      <xdr:spPr>
        <a:xfrm>
          <a:off x="3175000" y="7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75565</xdr:rowOff>
    </xdr:from>
    <xdr:ext cx="762000" cy="254635"/>
    <xdr:sp macro="" textlink="">
      <xdr:nvSpPr>
        <xdr:cNvPr id="92" name="テキスト ボックス 91"/>
        <xdr:cNvSpPr txBox="1"/>
      </xdr:nvSpPr>
      <xdr:spPr>
        <a:xfrm>
          <a:off x="2844800" y="71050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42</xdr:row>
      <xdr:rowOff>135255</xdr:rowOff>
    </xdr:from>
    <xdr:to xmlns:xdr="http://schemas.openxmlformats.org/drawingml/2006/spreadsheetDrawing">
      <xdr:col>11</xdr:col>
      <xdr:colOff>82550</xdr:colOff>
      <xdr:row>43</xdr:row>
      <xdr:rowOff>65405</xdr:rowOff>
    </xdr:to>
    <xdr:sp macro="" textlink="">
      <xdr:nvSpPr>
        <xdr:cNvPr id="93" name="楕円 92"/>
        <xdr:cNvSpPr/>
      </xdr:nvSpPr>
      <xdr:spPr>
        <a:xfrm>
          <a:off x="2286000" y="733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75565</xdr:rowOff>
    </xdr:from>
    <xdr:ext cx="762000" cy="254635"/>
    <xdr:sp macro="" textlink="">
      <xdr:nvSpPr>
        <xdr:cNvPr id="94" name="テキスト ボックス 93"/>
        <xdr:cNvSpPr txBox="1"/>
      </xdr:nvSpPr>
      <xdr:spPr>
        <a:xfrm>
          <a:off x="1955800" y="71050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115570</xdr:rowOff>
    </xdr:from>
    <xdr:to xmlns:xdr="http://schemas.openxmlformats.org/drawingml/2006/spreadsheetDrawing">
      <xdr:col>7</xdr:col>
      <xdr:colOff>31750</xdr:colOff>
      <xdr:row>43</xdr:row>
      <xdr:rowOff>45720</xdr:rowOff>
    </xdr:to>
    <xdr:sp macro="" textlink="">
      <xdr:nvSpPr>
        <xdr:cNvPr id="95" name="楕円 94"/>
        <xdr:cNvSpPr/>
      </xdr:nvSpPr>
      <xdr:spPr>
        <a:xfrm>
          <a:off x="1397000" y="731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55880</xdr:rowOff>
    </xdr:from>
    <xdr:ext cx="762000" cy="259080"/>
    <xdr:sp macro="" textlink="">
      <xdr:nvSpPr>
        <xdr:cNvPr id="96" name="テキスト ボックス 95"/>
        <xdr:cNvSpPr txBox="1"/>
      </xdr:nvSpPr>
      <xdr:spPr>
        <a:xfrm>
          <a:off x="1066800" y="708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98" name="テキスト ボックス 97"/>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6555" cy="354330"/>
    <xdr:sp macro="" textlink="">
      <xdr:nvSpPr>
        <xdr:cNvPr id="99" name="テキスト ボックス 98"/>
        <xdr:cNvSpPr txBox="1"/>
      </xdr:nvSpPr>
      <xdr:spPr>
        <a:xfrm>
          <a:off x="3259455"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[86.6%]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令和6</a:t>
          </a:r>
          <a:r>
            <a:rPr kumimoji="1" lang="ja-JP" altLang="ja-JP" sz="1300">
              <a:solidFill>
                <a:schemeClr val="dk1"/>
              </a:solidFill>
              <a:effectLst/>
              <a:latin typeface="ＭＳ Ｐゴシック"/>
              <a:ea typeface="ＭＳ Ｐゴシック"/>
              <a:cs typeface="+mn-cs"/>
            </a:rPr>
            <a:t>年度は類似団体平均より若干上回り、社会保障経費や人件費、投資的経費に係る起債の新規発行により公債費等が増加し、上昇している。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今後も大型事業が続く見込みであり、経常収支比率は上昇していくものと想定されることから、行財政改革の取組を通じ、より一層の義務的経費の削減に向けて努めていく。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0" name="テキスト ボックス 109"/>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1" name="直線コネクタ 110"/>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4635"/>
    <xdr:sp macro="" textlink="">
      <xdr:nvSpPr>
        <xdr:cNvPr id="112" name="テキスト ボックス 111"/>
        <xdr:cNvSpPr txBox="1"/>
      </xdr:nvSpPr>
      <xdr:spPr>
        <a:xfrm>
          <a:off x="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3" name="直線コネクタ 112"/>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4" name="テキスト ボックス 113"/>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5" name="直線コネクタ 114"/>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6" name="テキスト ボックス 115"/>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17" name="直線コネクタ 116"/>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18" name="テキスト ボックス 117"/>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19" name="直線コネクタ 118"/>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4635"/>
    <xdr:sp macro="" textlink="">
      <xdr:nvSpPr>
        <xdr:cNvPr id="120" name="テキスト ボックス 119"/>
        <xdr:cNvSpPr txBox="1"/>
      </xdr:nvSpPr>
      <xdr:spPr>
        <a:xfrm>
          <a:off x="0" y="102508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1" name="直線コネクタ 120"/>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4635"/>
    <xdr:sp macro="" textlink="">
      <xdr:nvSpPr>
        <xdr:cNvPr id="122" name="テキスト ボックス 121"/>
        <xdr:cNvSpPr txBox="1"/>
      </xdr:nvSpPr>
      <xdr:spPr>
        <a:xfrm>
          <a:off x="0" y="98482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3" name="直線コネクタ 122"/>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4" name="テキスト ボックス 123"/>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57</xdr:row>
      <xdr:rowOff>113665</xdr:rowOff>
    </xdr:from>
    <xdr:to xmlns:xdr="http://schemas.openxmlformats.org/drawingml/2006/spreadsheetDrawing">
      <xdr:col>23</xdr:col>
      <xdr:colOff>133350</xdr:colOff>
      <xdr:row>67</xdr:row>
      <xdr:rowOff>95885</xdr:rowOff>
    </xdr:to>
    <xdr:cxnSp macro="">
      <xdr:nvCxnSpPr>
        <xdr:cNvPr id="126" name="直線コネクタ 125"/>
        <xdr:cNvCxnSpPr/>
      </xdr:nvCxnSpPr>
      <xdr:spPr>
        <a:xfrm flipV="1">
          <a:off x="4953000" y="9886315"/>
          <a:ext cx="0" cy="16967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67945</xdr:rowOff>
    </xdr:from>
    <xdr:ext cx="762000" cy="258445"/>
    <xdr:sp macro="" textlink="">
      <xdr:nvSpPr>
        <xdr:cNvPr id="127" name="財政構造の弾力性最小値テキスト"/>
        <xdr:cNvSpPr txBox="1"/>
      </xdr:nvSpPr>
      <xdr:spPr>
        <a:xfrm>
          <a:off x="5041900" y="115550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95885</xdr:rowOff>
    </xdr:from>
    <xdr:to xmlns:xdr="http://schemas.openxmlformats.org/drawingml/2006/spreadsheetDrawing">
      <xdr:col>24</xdr:col>
      <xdr:colOff>12700</xdr:colOff>
      <xdr:row>67</xdr:row>
      <xdr:rowOff>95885</xdr:rowOff>
    </xdr:to>
    <xdr:cxnSp macro="">
      <xdr:nvCxnSpPr>
        <xdr:cNvPr id="128" name="直線コネクタ 127"/>
        <xdr:cNvCxnSpPr/>
      </xdr:nvCxnSpPr>
      <xdr:spPr>
        <a:xfrm>
          <a:off x="4864100" y="11583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29210</xdr:rowOff>
    </xdr:from>
    <xdr:ext cx="762000" cy="254635"/>
    <xdr:sp macro="" textlink="">
      <xdr:nvSpPr>
        <xdr:cNvPr id="129" name="財政構造の弾力性最大値テキスト"/>
        <xdr:cNvSpPr txBox="1"/>
      </xdr:nvSpPr>
      <xdr:spPr>
        <a:xfrm>
          <a:off x="5041900" y="96304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57</xdr:row>
      <xdr:rowOff>113665</xdr:rowOff>
    </xdr:from>
    <xdr:to xmlns:xdr="http://schemas.openxmlformats.org/drawingml/2006/spreadsheetDrawing">
      <xdr:col>24</xdr:col>
      <xdr:colOff>12700</xdr:colOff>
      <xdr:row>57</xdr:row>
      <xdr:rowOff>113665</xdr:rowOff>
    </xdr:to>
    <xdr:cxnSp macro="">
      <xdr:nvCxnSpPr>
        <xdr:cNvPr id="130" name="直線コネクタ 129"/>
        <xdr:cNvCxnSpPr/>
      </xdr:nvCxnSpPr>
      <xdr:spPr>
        <a:xfrm>
          <a:off x="4864100" y="9886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63</xdr:row>
      <xdr:rowOff>142240</xdr:rowOff>
    </xdr:from>
    <xdr:to xmlns:xdr="http://schemas.openxmlformats.org/drawingml/2006/spreadsheetDrawing">
      <xdr:col>23</xdr:col>
      <xdr:colOff>133350</xdr:colOff>
      <xdr:row>64</xdr:row>
      <xdr:rowOff>87630</xdr:rowOff>
    </xdr:to>
    <xdr:cxnSp macro="">
      <xdr:nvCxnSpPr>
        <xdr:cNvPr id="131" name="直線コネクタ 130"/>
        <xdr:cNvCxnSpPr/>
      </xdr:nvCxnSpPr>
      <xdr:spPr>
        <a:xfrm>
          <a:off x="4114800" y="10943590"/>
          <a:ext cx="83820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1270</xdr:rowOff>
    </xdr:from>
    <xdr:ext cx="762000" cy="259080"/>
    <xdr:sp macro="" textlink="">
      <xdr:nvSpPr>
        <xdr:cNvPr id="132" name="財政構造の弾力性平均値テキスト"/>
        <xdr:cNvSpPr txBox="1"/>
      </xdr:nvSpPr>
      <xdr:spPr>
        <a:xfrm>
          <a:off x="5041900" y="10802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156210</xdr:rowOff>
    </xdr:from>
    <xdr:to xmlns:xdr="http://schemas.openxmlformats.org/drawingml/2006/spreadsheetDrawing">
      <xdr:col>23</xdr:col>
      <xdr:colOff>184150</xdr:colOff>
      <xdr:row>64</xdr:row>
      <xdr:rowOff>86360</xdr:rowOff>
    </xdr:to>
    <xdr:sp macro="" textlink="">
      <xdr:nvSpPr>
        <xdr:cNvPr id="133" name="フローチャート: 判断 132"/>
        <xdr:cNvSpPr/>
      </xdr:nvSpPr>
      <xdr:spPr>
        <a:xfrm>
          <a:off x="4902200" y="10957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63</xdr:row>
      <xdr:rowOff>78105</xdr:rowOff>
    </xdr:from>
    <xdr:to xmlns:xdr="http://schemas.openxmlformats.org/drawingml/2006/spreadsheetDrawing">
      <xdr:col>19</xdr:col>
      <xdr:colOff>133350</xdr:colOff>
      <xdr:row>63</xdr:row>
      <xdr:rowOff>142240</xdr:rowOff>
    </xdr:to>
    <xdr:cxnSp macro="">
      <xdr:nvCxnSpPr>
        <xdr:cNvPr id="134" name="直線コネクタ 133"/>
        <xdr:cNvCxnSpPr/>
      </xdr:nvCxnSpPr>
      <xdr:spPr>
        <a:xfrm>
          <a:off x="3225800" y="1087945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111760</xdr:rowOff>
    </xdr:from>
    <xdr:to xmlns:xdr="http://schemas.openxmlformats.org/drawingml/2006/spreadsheetDrawing">
      <xdr:col>19</xdr:col>
      <xdr:colOff>184150</xdr:colOff>
      <xdr:row>64</xdr:row>
      <xdr:rowOff>41910</xdr:rowOff>
    </xdr:to>
    <xdr:sp macro="" textlink="">
      <xdr:nvSpPr>
        <xdr:cNvPr id="135" name="フローチャート: 判断 134"/>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26670</xdr:rowOff>
    </xdr:from>
    <xdr:ext cx="736600" cy="259080"/>
    <xdr:sp macro="" textlink="">
      <xdr:nvSpPr>
        <xdr:cNvPr id="136" name="テキスト ボックス 135"/>
        <xdr:cNvSpPr txBox="1"/>
      </xdr:nvSpPr>
      <xdr:spPr>
        <a:xfrm>
          <a:off x="3733800" y="10999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57785</xdr:rowOff>
    </xdr:from>
    <xdr:to xmlns:xdr="http://schemas.openxmlformats.org/drawingml/2006/spreadsheetDrawing">
      <xdr:col>15</xdr:col>
      <xdr:colOff>82550</xdr:colOff>
      <xdr:row>63</xdr:row>
      <xdr:rowOff>78105</xdr:rowOff>
    </xdr:to>
    <xdr:cxnSp macro="">
      <xdr:nvCxnSpPr>
        <xdr:cNvPr id="137" name="直線コネクタ 136"/>
        <xdr:cNvCxnSpPr/>
      </xdr:nvCxnSpPr>
      <xdr:spPr>
        <a:xfrm>
          <a:off x="2336800" y="1085913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63500</xdr:rowOff>
    </xdr:from>
    <xdr:to xmlns:xdr="http://schemas.openxmlformats.org/drawingml/2006/spreadsheetDrawing">
      <xdr:col>15</xdr:col>
      <xdr:colOff>133350</xdr:colOff>
      <xdr:row>63</xdr:row>
      <xdr:rowOff>165100</xdr:rowOff>
    </xdr:to>
    <xdr:sp macro="" textlink="">
      <xdr:nvSpPr>
        <xdr:cNvPr id="138" name="フローチャート: 判断 137"/>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149860</xdr:rowOff>
    </xdr:from>
    <xdr:ext cx="762000" cy="259080"/>
    <xdr:sp macro="" textlink="">
      <xdr:nvSpPr>
        <xdr:cNvPr id="139" name="テキスト ボックス 138"/>
        <xdr:cNvSpPr txBox="1"/>
      </xdr:nvSpPr>
      <xdr:spPr>
        <a:xfrm>
          <a:off x="2844800" y="10951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63</xdr:row>
      <xdr:rowOff>53975</xdr:rowOff>
    </xdr:from>
    <xdr:to xmlns:xdr="http://schemas.openxmlformats.org/drawingml/2006/spreadsheetDrawing">
      <xdr:col>11</xdr:col>
      <xdr:colOff>31750</xdr:colOff>
      <xdr:row>63</xdr:row>
      <xdr:rowOff>57785</xdr:rowOff>
    </xdr:to>
    <xdr:cxnSp macro="">
      <xdr:nvCxnSpPr>
        <xdr:cNvPr id="140" name="直線コネクタ 139"/>
        <xdr:cNvCxnSpPr/>
      </xdr:nvCxnSpPr>
      <xdr:spPr>
        <a:xfrm>
          <a:off x="1447800" y="1085532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62</xdr:row>
      <xdr:rowOff>90170</xdr:rowOff>
    </xdr:from>
    <xdr:to xmlns:xdr="http://schemas.openxmlformats.org/drawingml/2006/spreadsheetDrawing">
      <xdr:col>11</xdr:col>
      <xdr:colOff>82550</xdr:colOff>
      <xdr:row>63</xdr:row>
      <xdr:rowOff>20320</xdr:rowOff>
    </xdr:to>
    <xdr:sp macro="" textlink="">
      <xdr:nvSpPr>
        <xdr:cNvPr id="141" name="フローチャート: 判断 140"/>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61</xdr:row>
      <xdr:rowOff>30480</xdr:rowOff>
    </xdr:from>
    <xdr:ext cx="762000" cy="254635"/>
    <xdr:sp macro="" textlink="">
      <xdr:nvSpPr>
        <xdr:cNvPr id="142" name="テキスト ボックス 141"/>
        <xdr:cNvSpPr txBox="1"/>
      </xdr:nvSpPr>
      <xdr:spPr>
        <a:xfrm>
          <a:off x="1955800" y="1048893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111760</xdr:rowOff>
    </xdr:from>
    <xdr:to xmlns:xdr="http://schemas.openxmlformats.org/drawingml/2006/spreadsheetDrawing">
      <xdr:col>7</xdr:col>
      <xdr:colOff>31750</xdr:colOff>
      <xdr:row>64</xdr:row>
      <xdr:rowOff>41910</xdr:rowOff>
    </xdr:to>
    <xdr:sp macro="" textlink="">
      <xdr:nvSpPr>
        <xdr:cNvPr id="143" name="フローチャート: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26670</xdr:rowOff>
    </xdr:from>
    <xdr:ext cx="762000" cy="259080"/>
    <xdr:sp macro="" textlink="">
      <xdr:nvSpPr>
        <xdr:cNvPr id="144" name="テキスト ボックス 143"/>
        <xdr:cNvSpPr txBox="1"/>
      </xdr:nvSpPr>
      <xdr:spPr>
        <a:xfrm>
          <a:off x="1066800" y="10999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4635"/>
    <xdr:sp macro="" textlink="">
      <xdr:nvSpPr>
        <xdr:cNvPr id="145" name="テキスト ボックス 144"/>
        <xdr:cNvSpPr txBox="1"/>
      </xdr:nvSpPr>
      <xdr:spPr>
        <a:xfrm>
          <a:off x="4737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4635"/>
    <xdr:sp macro="" textlink="">
      <xdr:nvSpPr>
        <xdr:cNvPr id="146" name="テキスト ボックス 145"/>
        <xdr:cNvSpPr txBox="1"/>
      </xdr:nvSpPr>
      <xdr:spPr>
        <a:xfrm>
          <a:off x="3898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4635"/>
    <xdr:sp macro="" textlink="">
      <xdr:nvSpPr>
        <xdr:cNvPr id="147" name="テキスト ボックス 146"/>
        <xdr:cNvSpPr txBox="1"/>
      </xdr:nvSpPr>
      <xdr:spPr>
        <a:xfrm>
          <a:off x="3009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4635"/>
    <xdr:sp macro="" textlink="">
      <xdr:nvSpPr>
        <xdr:cNvPr id="148" name="テキスト ボックス 147"/>
        <xdr:cNvSpPr txBox="1"/>
      </xdr:nvSpPr>
      <xdr:spPr>
        <a:xfrm>
          <a:off x="2120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4635"/>
    <xdr:sp macro="" textlink="">
      <xdr:nvSpPr>
        <xdr:cNvPr id="149" name="テキスト ボックス 148"/>
        <xdr:cNvSpPr txBox="1"/>
      </xdr:nvSpPr>
      <xdr:spPr>
        <a:xfrm>
          <a:off x="1231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36830</xdr:rowOff>
    </xdr:from>
    <xdr:to xmlns:xdr="http://schemas.openxmlformats.org/drawingml/2006/spreadsheetDrawing">
      <xdr:col>23</xdr:col>
      <xdr:colOff>184150</xdr:colOff>
      <xdr:row>64</xdr:row>
      <xdr:rowOff>138430</xdr:rowOff>
    </xdr:to>
    <xdr:sp macro="" textlink="">
      <xdr:nvSpPr>
        <xdr:cNvPr id="150" name="楕円 149"/>
        <xdr:cNvSpPr/>
      </xdr:nvSpPr>
      <xdr:spPr>
        <a:xfrm>
          <a:off x="4902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8890</xdr:rowOff>
    </xdr:from>
    <xdr:ext cx="762000" cy="254635"/>
    <xdr:sp macro="" textlink="">
      <xdr:nvSpPr>
        <xdr:cNvPr id="151" name="財政構造の弾力性該当値テキスト"/>
        <xdr:cNvSpPr txBox="1"/>
      </xdr:nvSpPr>
      <xdr:spPr>
        <a:xfrm>
          <a:off x="5041900" y="109816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63</xdr:row>
      <xdr:rowOff>91440</xdr:rowOff>
    </xdr:from>
    <xdr:to xmlns:xdr="http://schemas.openxmlformats.org/drawingml/2006/spreadsheetDrawing">
      <xdr:col>19</xdr:col>
      <xdr:colOff>184150</xdr:colOff>
      <xdr:row>64</xdr:row>
      <xdr:rowOff>21590</xdr:rowOff>
    </xdr:to>
    <xdr:sp macro="" textlink="">
      <xdr:nvSpPr>
        <xdr:cNvPr id="152" name="楕円 151"/>
        <xdr:cNvSpPr/>
      </xdr:nvSpPr>
      <xdr:spPr>
        <a:xfrm>
          <a:off x="4064000" y="10892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31750</xdr:rowOff>
    </xdr:from>
    <xdr:ext cx="736600" cy="254635"/>
    <xdr:sp macro="" textlink="">
      <xdr:nvSpPr>
        <xdr:cNvPr id="153" name="テキスト ボックス 152"/>
        <xdr:cNvSpPr txBox="1"/>
      </xdr:nvSpPr>
      <xdr:spPr>
        <a:xfrm>
          <a:off x="3733800" y="1066165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63</xdr:row>
      <xdr:rowOff>27305</xdr:rowOff>
    </xdr:from>
    <xdr:to xmlns:xdr="http://schemas.openxmlformats.org/drawingml/2006/spreadsheetDrawing">
      <xdr:col>15</xdr:col>
      <xdr:colOff>133350</xdr:colOff>
      <xdr:row>63</xdr:row>
      <xdr:rowOff>128905</xdr:rowOff>
    </xdr:to>
    <xdr:sp macro="" textlink="">
      <xdr:nvSpPr>
        <xdr:cNvPr id="154" name="楕円 153"/>
        <xdr:cNvSpPr/>
      </xdr:nvSpPr>
      <xdr:spPr>
        <a:xfrm>
          <a:off x="3175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61</xdr:row>
      <xdr:rowOff>139065</xdr:rowOff>
    </xdr:from>
    <xdr:ext cx="762000" cy="259080"/>
    <xdr:sp macro="" textlink="">
      <xdr:nvSpPr>
        <xdr:cNvPr id="155" name="テキスト ボックス 154"/>
        <xdr:cNvSpPr txBox="1"/>
      </xdr:nvSpPr>
      <xdr:spPr>
        <a:xfrm>
          <a:off x="2844800" y="10597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63</xdr:row>
      <xdr:rowOff>6985</xdr:rowOff>
    </xdr:from>
    <xdr:to xmlns:xdr="http://schemas.openxmlformats.org/drawingml/2006/spreadsheetDrawing">
      <xdr:col>11</xdr:col>
      <xdr:colOff>82550</xdr:colOff>
      <xdr:row>63</xdr:row>
      <xdr:rowOff>109220</xdr:rowOff>
    </xdr:to>
    <xdr:sp macro="" textlink="">
      <xdr:nvSpPr>
        <xdr:cNvPr id="156" name="楕円 155"/>
        <xdr:cNvSpPr/>
      </xdr:nvSpPr>
      <xdr:spPr>
        <a:xfrm>
          <a:off x="2286000" y="108083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93345</xdr:rowOff>
    </xdr:from>
    <xdr:ext cx="762000" cy="259080"/>
    <xdr:sp macro="" textlink="">
      <xdr:nvSpPr>
        <xdr:cNvPr id="157" name="テキスト ボックス 156"/>
        <xdr:cNvSpPr txBox="1"/>
      </xdr:nvSpPr>
      <xdr:spPr>
        <a:xfrm>
          <a:off x="1955800" y="10894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3175</xdr:rowOff>
    </xdr:from>
    <xdr:to xmlns:xdr="http://schemas.openxmlformats.org/drawingml/2006/spreadsheetDrawing">
      <xdr:col>7</xdr:col>
      <xdr:colOff>31750</xdr:colOff>
      <xdr:row>63</xdr:row>
      <xdr:rowOff>104775</xdr:rowOff>
    </xdr:to>
    <xdr:sp macro="" textlink="">
      <xdr:nvSpPr>
        <xdr:cNvPr id="158" name="楕円 157"/>
        <xdr:cNvSpPr/>
      </xdr:nvSpPr>
      <xdr:spPr>
        <a:xfrm>
          <a:off x="1397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61</xdr:row>
      <xdr:rowOff>114935</xdr:rowOff>
    </xdr:from>
    <xdr:ext cx="762000" cy="259080"/>
    <xdr:sp macro="" textlink="">
      <xdr:nvSpPr>
        <xdr:cNvPr id="159" name="テキスト ボックス 158"/>
        <xdr:cNvSpPr txBox="1"/>
      </xdr:nvSpPr>
      <xdr:spPr>
        <a:xfrm>
          <a:off x="1066800" y="10573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1" name="テキスト ボックス 160"/>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6555" cy="358775"/>
    <xdr:sp macro="" textlink="">
      <xdr:nvSpPr>
        <xdr:cNvPr id="162" name="テキスト ボックス 161"/>
        <xdr:cNvSpPr txBox="1"/>
      </xdr:nvSpPr>
      <xdr:spPr>
        <a:xfrm>
          <a:off x="414909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[528,648</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類似団体平均は下回っているものの、全国・北海道平均大きく上回っている。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人件費については、定員管理計画に基づき職員数の適正化や給与水準の適正化に努めているが、人件費の上昇により増加している。また、町有施設の老朽化による維持補修費や委託料等の物件費の増加もあり、今後施設維持管理の平準化を図り、委託業務の見直しにより更なる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20980"/>
    <xdr:sp macro="" textlink="">
      <xdr:nvSpPr>
        <xdr:cNvPr id="173" name="テキスト ボックス 172"/>
        <xdr:cNvSpPr txBox="1"/>
      </xdr:nvSpPr>
      <xdr:spPr>
        <a:xfrm>
          <a:off x="723900" y="13208000"/>
          <a:ext cx="34988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4" name="直線コネクタ 173"/>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5" name="テキスト ボックス 174"/>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36195</xdr:rowOff>
    </xdr:from>
    <xdr:to xmlns:xdr="http://schemas.openxmlformats.org/drawingml/2006/spreadsheetDrawing">
      <xdr:col>27</xdr:col>
      <xdr:colOff>184150</xdr:colOff>
      <xdr:row>90</xdr:row>
      <xdr:rowOff>36195</xdr:rowOff>
    </xdr:to>
    <xdr:cxnSp macro="">
      <xdr:nvCxnSpPr>
        <xdr:cNvPr id="176" name="直線コネクタ 175"/>
        <xdr:cNvCxnSpPr/>
      </xdr:nvCxnSpPr>
      <xdr:spPr>
        <a:xfrm>
          <a:off x="762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65405</xdr:rowOff>
    </xdr:from>
    <xdr:ext cx="762000" cy="254635"/>
    <xdr:sp macro="" textlink="">
      <xdr:nvSpPr>
        <xdr:cNvPr id="177" name="テキスト ボックス 176"/>
        <xdr:cNvSpPr txBox="1"/>
      </xdr:nvSpPr>
      <xdr:spPr>
        <a:xfrm>
          <a:off x="0" y="153244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34290</xdr:rowOff>
    </xdr:from>
    <xdr:to xmlns:xdr="http://schemas.openxmlformats.org/drawingml/2006/spreadsheetDrawing">
      <xdr:col>27</xdr:col>
      <xdr:colOff>184150</xdr:colOff>
      <xdr:row>88</xdr:row>
      <xdr:rowOff>34290</xdr:rowOff>
    </xdr:to>
    <xdr:cxnSp macro="">
      <xdr:nvCxnSpPr>
        <xdr:cNvPr id="178" name="直線コネクタ 177"/>
        <xdr:cNvCxnSpPr/>
      </xdr:nvCxnSpPr>
      <xdr:spPr>
        <a:xfrm>
          <a:off x="762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63500</xdr:rowOff>
    </xdr:from>
    <xdr:ext cx="762000" cy="254635"/>
    <xdr:sp macro="" textlink="">
      <xdr:nvSpPr>
        <xdr:cNvPr id="179" name="テキスト ボックス 178"/>
        <xdr:cNvSpPr txBox="1"/>
      </xdr:nvSpPr>
      <xdr:spPr>
        <a:xfrm>
          <a:off x="0" y="149796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32385</xdr:rowOff>
    </xdr:from>
    <xdr:to xmlns:xdr="http://schemas.openxmlformats.org/drawingml/2006/spreadsheetDrawing">
      <xdr:col>27</xdr:col>
      <xdr:colOff>184150</xdr:colOff>
      <xdr:row>86</xdr:row>
      <xdr:rowOff>32385</xdr:rowOff>
    </xdr:to>
    <xdr:cxnSp macro="">
      <xdr:nvCxnSpPr>
        <xdr:cNvPr id="180" name="直線コネクタ 179"/>
        <xdr:cNvCxnSpPr/>
      </xdr:nvCxnSpPr>
      <xdr:spPr>
        <a:xfrm>
          <a:off x="762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61595</xdr:rowOff>
    </xdr:from>
    <xdr:ext cx="762000" cy="259080"/>
    <xdr:sp macro="" textlink="">
      <xdr:nvSpPr>
        <xdr:cNvPr id="181" name="テキスト ボックス 180"/>
        <xdr:cNvSpPr txBox="1"/>
      </xdr:nvSpPr>
      <xdr:spPr>
        <a:xfrm>
          <a:off x="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31115</xdr:rowOff>
    </xdr:from>
    <xdr:to xmlns:xdr="http://schemas.openxmlformats.org/drawingml/2006/spreadsheetDrawing">
      <xdr:col>27</xdr:col>
      <xdr:colOff>184150</xdr:colOff>
      <xdr:row>84</xdr:row>
      <xdr:rowOff>31115</xdr:rowOff>
    </xdr:to>
    <xdr:cxnSp macro="">
      <xdr:nvCxnSpPr>
        <xdr:cNvPr id="182" name="直線コネクタ 181"/>
        <xdr:cNvCxnSpPr/>
      </xdr:nvCxnSpPr>
      <xdr:spPr>
        <a:xfrm>
          <a:off x="762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60325</xdr:rowOff>
    </xdr:from>
    <xdr:ext cx="762000" cy="259080"/>
    <xdr:sp macro="" textlink="">
      <xdr:nvSpPr>
        <xdr:cNvPr id="183" name="テキスト ボックス 182"/>
        <xdr:cNvSpPr txBox="1"/>
      </xdr:nvSpPr>
      <xdr:spPr>
        <a:xfrm>
          <a:off x="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29210</xdr:rowOff>
    </xdr:from>
    <xdr:to xmlns:xdr="http://schemas.openxmlformats.org/drawingml/2006/spreadsheetDrawing">
      <xdr:col>27</xdr:col>
      <xdr:colOff>184150</xdr:colOff>
      <xdr:row>82</xdr:row>
      <xdr:rowOff>29210</xdr:rowOff>
    </xdr:to>
    <xdr:cxnSp macro="">
      <xdr:nvCxnSpPr>
        <xdr:cNvPr id="184" name="直線コネクタ 183"/>
        <xdr:cNvCxnSpPr/>
      </xdr:nvCxnSpPr>
      <xdr:spPr>
        <a:xfrm>
          <a:off x="762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58420</xdr:rowOff>
    </xdr:from>
    <xdr:ext cx="762000" cy="259080"/>
    <xdr:sp macro="" textlink="">
      <xdr:nvSpPr>
        <xdr:cNvPr id="185" name="テキスト ボックス 184"/>
        <xdr:cNvSpPr txBox="1"/>
      </xdr:nvSpPr>
      <xdr:spPr>
        <a:xfrm>
          <a:off x="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27305</xdr:rowOff>
    </xdr:from>
    <xdr:to xmlns:xdr="http://schemas.openxmlformats.org/drawingml/2006/spreadsheetDrawing">
      <xdr:col>27</xdr:col>
      <xdr:colOff>184150</xdr:colOff>
      <xdr:row>80</xdr:row>
      <xdr:rowOff>27305</xdr:rowOff>
    </xdr:to>
    <xdr:cxnSp macro="">
      <xdr:nvCxnSpPr>
        <xdr:cNvPr id="186" name="直線コネクタ 185"/>
        <xdr:cNvCxnSpPr/>
      </xdr:nvCxnSpPr>
      <xdr:spPr>
        <a:xfrm>
          <a:off x="762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56515</xdr:rowOff>
    </xdr:from>
    <xdr:ext cx="762000" cy="258445"/>
    <xdr:sp macro="" textlink="">
      <xdr:nvSpPr>
        <xdr:cNvPr id="187" name="テキスト ボックス 186"/>
        <xdr:cNvSpPr txBox="1"/>
      </xdr:nvSpPr>
      <xdr:spPr>
        <a:xfrm>
          <a:off x="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8" name="直線コネクタ 187"/>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54610</xdr:rowOff>
    </xdr:from>
    <xdr:to xmlns:xdr="http://schemas.openxmlformats.org/drawingml/2006/spreadsheetDrawing">
      <xdr:col>23</xdr:col>
      <xdr:colOff>133350</xdr:colOff>
      <xdr:row>88</xdr:row>
      <xdr:rowOff>126365</xdr:rowOff>
    </xdr:to>
    <xdr:cxnSp macro="">
      <xdr:nvCxnSpPr>
        <xdr:cNvPr id="190" name="直線コネクタ 189"/>
        <xdr:cNvCxnSpPr/>
      </xdr:nvCxnSpPr>
      <xdr:spPr>
        <a:xfrm flipV="1">
          <a:off x="4953000" y="13942060"/>
          <a:ext cx="0" cy="12719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98425</xdr:rowOff>
    </xdr:from>
    <xdr:ext cx="762000" cy="254635"/>
    <xdr:sp macro="" textlink="">
      <xdr:nvSpPr>
        <xdr:cNvPr id="191" name="人件費・物件費等の状況最小値テキスト"/>
        <xdr:cNvSpPr txBox="1"/>
      </xdr:nvSpPr>
      <xdr:spPr>
        <a:xfrm>
          <a:off x="5041900" y="151860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2,132,830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126365</xdr:rowOff>
    </xdr:from>
    <xdr:to xmlns:xdr="http://schemas.openxmlformats.org/drawingml/2006/spreadsheetDrawing">
      <xdr:col>24</xdr:col>
      <xdr:colOff>12700</xdr:colOff>
      <xdr:row>88</xdr:row>
      <xdr:rowOff>126365</xdr:rowOff>
    </xdr:to>
    <xdr:cxnSp macro="">
      <xdr:nvCxnSpPr>
        <xdr:cNvPr id="192" name="直線コネクタ 191"/>
        <xdr:cNvCxnSpPr/>
      </xdr:nvCxnSpPr>
      <xdr:spPr>
        <a:xfrm>
          <a:off x="4864100" y="152139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140970</xdr:rowOff>
    </xdr:from>
    <xdr:ext cx="762000" cy="259080"/>
    <xdr:sp macro="" textlink="">
      <xdr:nvSpPr>
        <xdr:cNvPr id="193" name="人件費・物件費等の状況最大値テキスト"/>
        <xdr:cNvSpPr txBox="1"/>
      </xdr:nvSpPr>
      <xdr:spPr>
        <a:xfrm>
          <a:off x="5041900" y="13685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288,728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54610</xdr:rowOff>
    </xdr:from>
    <xdr:to xmlns:xdr="http://schemas.openxmlformats.org/drawingml/2006/spreadsheetDrawing">
      <xdr:col>24</xdr:col>
      <xdr:colOff>12700</xdr:colOff>
      <xdr:row>81</xdr:row>
      <xdr:rowOff>54610</xdr:rowOff>
    </xdr:to>
    <xdr:cxnSp macro="">
      <xdr:nvCxnSpPr>
        <xdr:cNvPr id="194" name="直線コネクタ 193"/>
        <xdr:cNvCxnSpPr/>
      </xdr:nvCxnSpPr>
      <xdr:spPr>
        <a:xfrm>
          <a:off x="4864100" y="1394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22860</xdr:rowOff>
    </xdr:from>
    <xdr:to xmlns:xdr="http://schemas.openxmlformats.org/drawingml/2006/spreadsheetDrawing">
      <xdr:col>23</xdr:col>
      <xdr:colOff>133350</xdr:colOff>
      <xdr:row>82</xdr:row>
      <xdr:rowOff>48895</xdr:rowOff>
    </xdr:to>
    <xdr:cxnSp macro="">
      <xdr:nvCxnSpPr>
        <xdr:cNvPr id="195" name="直線コネクタ 194"/>
        <xdr:cNvCxnSpPr/>
      </xdr:nvCxnSpPr>
      <xdr:spPr>
        <a:xfrm>
          <a:off x="4114800" y="14081760"/>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6985</xdr:rowOff>
    </xdr:from>
    <xdr:ext cx="762000" cy="254635"/>
    <xdr:sp macro="" textlink="">
      <xdr:nvSpPr>
        <xdr:cNvPr id="196" name="人件費・物件費等の状況平均値テキスト"/>
        <xdr:cNvSpPr txBox="1"/>
      </xdr:nvSpPr>
      <xdr:spPr>
        <a:xfrm>
          <a:off x="5041900" y="1406588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581,812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34925</xdr:rowOff>
    </xdr:from>
    <xdr:to xmlns:xdr="http://schemas.openxmlformats.org/drawingml/2006/spreadsheetDrawing">
      <xdr:col>23</xdr:col>
      <xdr:colOff>184150</xdr:colOff>
      <xdr:row>82</xdr:row>
      <xdr:rowOff>136525</xdr:rowOff>
    </xdr:to>
    <xdr:sp macro="" textlink="">
      <xdr:nvSpPr>
        <xdr:cNvPr id="197" name="フローチャート: 判断 196"/>
        <xdr:cNvSpPr/>
      </xdr:nvSpPr>
      <xdr:spPr>
        <a:xfrm>
          <a:off x="49022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8255</xdr:rowOff>
    </xdr:from>
    <xdr:to xmlns:xdr="http://schemas.openxmlformats.org/drawingml/2006/spreadsheetDrawing">
      <xdr:col>19</xdr:col>
      <xdr:colOff>133350</xdr:colOff>
      <xdr:row>82</xdr:row>
      <xdr:rowOff>22860</xdr:rowOff>
    </xdr:to>
    <xdr:cxnSp macro="">
      <xdr:nvCxnSpPr>
        <xdr:cNvPr id="198" name="直線コネクタ 197"/>
        <xdr:cNvCxnSpPr/>
      </xdr:nvCxnSpPr>
      <xdr:spPr>
        <a:xfrm>
          <a:off x="3225800" y="1406715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5080</xdr:rowOff>
    </xdr:from>
    <xdr:to xmlns:xdr="http://schemas.openxmlformats.org/drawingml/2006/spreadsheetDrawing">
      <xdr:col>19</xdr:col>
      <xdr:colOff>184150</xdr:colOff>
      <xdr:row>82</xdr:row>
      <xdr:rowOff>106680</xdr:rowOff>
    </xdr:to>
    <xdr:sp macro="" textlink="">
      <xdr:nvSpPr>
        <xdr:cNvPr id="199" name="フローチャート: 判断 198"/>
        <xdr:cNvSpPr/>
      </xdr:nvSpPr>
      <xdr:spPr>
        <a:xfrm>
          <a:off x="4064000" y="1406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91440</xdr:rowOff>
    </xdr:from>
    <xdr:ext cx="736600" cy="259080"/>
    <xdr:sp macro="" textlink="">
      <xdr:nvSpPr>
        <xdr:cNvPr id="200" name="テキスト ボックス 199"/>
        <xdr:cNvSpPr txBox="1"/>
      </xdr:nvSpPr>
      <xdr:spPr>
        <a:xfrm>
          <a:off x="3733800" y="141503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538,821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154940</xdr:rowOff>
    </xdr:from>
    <xdr:to xmlns:xdr="http://schemas.openxmlformats.org/drawingml/2006/spreadsheetDrawing">
      <xdr:col>15</xdr:col>
      <xdr:colOff>82550</xdr:colOff>
      <xdr:row>82</xdr:row>
      <xdr:rowOff>8255</xdr:rowOff>
    </xdr:to>
    <xdr:cxnSp macro="">
      <xdr:nvCxnSpPr>
        <xdr:cNvPr id="201" name="直線コネクタ 200"/>
        <xdr:cNvCxnSpPr/>
      </xdr:nvCxnSpPr>
      <xdr:spPr>
        <a:xfrm>
          <a:off x="2336800" y="1404239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167005</xdr:rowOff>
    </xdr:from>
    <xdr:to xmlns:xdr="http://schemas.openxmlformats.org/drawingml/2006/spreadsheetDrawing">
      <xdr:col>15</xdr:col>
      <xdr:colOff>133350</xdr:colOff>
      <xdr:row>82</xdr:row>
      <xdr:rowOff>97790</xdr:rowOff>
    </xdr:to>
    <xdr:sp macro="" textlink="">
      <xdr:nvSpPr>
        <xdr:cNvPr id="202" name="フローチャート: 判断 201"/>
        <xdr:cNvSpPr/>
      </xdr:nvSpPr>
      <xdr:spPr>
        <a:xfrm>
          <a:off x="3175000" y="140544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81915</xdr:rowOff>
    </xdr:from>
    <xdr:ext cx="762000" cy="259080"/>
    <xdr:sp macro="" textlink="">
      <xdr:nvSpPr>
        <xdr:cNvPr id="203" name="テキスト ボックス 202"/>
        <xdr:cNvSpPr txBox="1"/>
      </xdr:nvSpPr>
      <xdr:spPr>
        <a:xfrm>
          <a:off x="2844800" y="141408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525,284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138430</xdr:rowOff>
    </xdr:from>
    <xdr:to xmlns:xdr="http://schemas.openxmlformats.org/drawingml/2006/spreadsheetDrawing">
      <xdr:col>11</xdr:col>
      <xdr:colOff>31750</xdr:colOff>
      <xdr:row>81</xdr:row>
      <xdr:rowOff>154940</xdr:rowOff>
    </xdr:to>
    <xdr:cxnSp macro="">
      <xdr:nvCxnSpPr>
        <xdr:cNvPr id="204" name="直線コネクタ 203"/>
        <xdr:cNvCxnSpPr/>
      </xdr:nvCxnSpPr>
      <xdr:spPr>
        <a:xfrm>
          <a:off x="1447800" y="1402588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141605</xdr:rowOff>
    </xdr:from>
    <xdr:to xmlns:xdr="http://schemas.openxmlformats.org/drawingml/2006/spreadsheetDrawing">
      <xdr:col>11</xdr:col>
      <xdr:colOff>82550</xdr:colOff>
      <xdr:row>82</xdr:row>
      <xdr:rowOff>71755</xdr:rowOff>
    </xdr:to>
    <xdr:sp macro="" textlink="">
      <xdr:nvSpPr>
        <xdr:cNvPr id="205" name="フローチャート: 判断 204"/>
        <xdr:cNvSpPr/>
      </xdr:nvSpPr>
      <xdr:spPr>
        <a:xfrm>
          <a:off x="2286000" y="1402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56515</xdr:rowOff>
    </xdr:from>
    <xdr:ext cx="762000" cy="258445"/>
    <xdr:sp macro="" textlink="">
      <xdr:nvSpPr>
        <xdr:cNvPr id="206" name="テキスト ボックス 205"/>
        <xdr:cNvSpPr txBox="1"/>
      </xdr:nvSpPr>
      <xdr:spPr>
        <a:xfrm>
          <a:off x="1955800" y="141154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488,416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127000</xdr:rowOff>
    </xdr:from>
    <xdr:to xmlns:xdr="http://schemas.openxmlformats.org/drawingml/2006/spreadsheetDrawing">
      <xdr:col>7</xdr:col>
      <xdr:colOff>31750</xdr:colOff>
      <xdr:row>82</xdr:row>
      <xdr:rowOff>57150</xdr:rowOff>
    </xdr:to>
    <xdr:sp macro="" textlink="">
      <xdr:nvSpPr>
        <xdr:cNvPr id="207" name="フローチャート: 判断 206"/>
        <xdr:cNvSpPr/>
      </xdr:nvSpPr>
      <xdr:spPr>
        <a:xfrm>
          <a:off x="1397000" y="1401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41910</xdr:rowOff>
    </xdr:from>
    <xdr:ext cx="762000" cy="254635"/>
    <xdr:sp macro="" textlink="">
      <xdr:nvSpPr>
        <xdr:cNvPr id="208" name="テキスト ボックス 207"/>
        <xdr:cNvSpPr txBox="1"/>
      </xdr:nvSpPr>
      <xdr:spPr>
        <a:xfrm>
          <a:off x="1066800" y="141008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467,512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9" name="テキスト ボックス 208"/>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0" name="テキスト ボックス 209"/>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1" name="テキスト ボックス 210"/>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2" name="テキスト ボックス 211"/>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3" name="テキスト ボックス 212"/>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169545</xdr:rowOff>
    </xdr:from>
    <xdr:to xmlns:xdr="http://schemas.openxmlformats.org/drawingml/2006/spreadsheetDrawing">
      <xdr:col>23</xdr:col>
      <xdr:colOff>184150</xdr:colOff>
      <xdr:row>82</xdr:row>
      <xdr:rowOff>99695</xdr:rowOff>
    </xdr:to>
    <xdr:sp macro="" textlink="">
      <xdr:nvSpPr>
        <xdr:cNvPr id="214" name="楕円 213"/>
        <xdr:cNvSpPr/>
      </xdr:nvSpPr>
      <xdr:spPr>
        <a:xfrm>
          <a:off x="4902200" y="1405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14605</xdr:rowOff>
    </xdr:from>
    <xdr:ext cx="762000" cy="259080"/>
    <xdr:sp macro="" textlink="">
      <xdr:nvSpPr>
        <xdr:cNvPr id="215" name="人件費・物件費等の状況該当値テキスト"/>
        <xdr:cNvSpPr txBox="1"/>
      </xdr:nvSpPr>
      <xdr:spPr>
        <a:xfrm>
          <a:off x="5041900" y="13902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528,648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143510</xdr:rowOff>
    </xdr:from>
    <xdr:to xmlns:xdr="http://schemas.openxmlformats.org/drawingml/2006/spreadsheetDrawing">
      <xdr:col>19</xdr:col>
      <xdr:colOff>184150</xdr:colOff>
      <xdr:row>82</xdr:row>
      <xdr:rowOff>73660</xdr:rowOff>
    </xdr:to>
    <xdr:sp macro="" textlink="">
      <xdr:nvSpPr>
        <xdr:cNvPr id="216" name="楕円 215"/>
        <xdr:cNvSpPr/>
      </xdr:nvSpPr>
      <xdr:spPr>
        <a:xfrm>
          <a:off x="4064000" y="1403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83820</xdr:rowOff>
    </xdr:from>
    <xdr:ext cx="736600" cy="259080"/>
    <xdr:sp macro="" textlink="">
      <xdr:nvSpPr>
        <xdr:cNvPr id="217" name="テキスト ボックス 216"/>
        <xdr:cNvSpPr txBox="1"/>
      </xdr:nvSpPr>
      <xdr:spPr>
        <a:xfrm>
          <a:off x="3733800" y="137998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490,650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128905</xdr:rowOff>
    </xdr:from>
    <xdr:to xmlns:xdr="http://schemas.openxmlformats.org/drawingml/2006/spreadsheetDrawing">
      <xdr:col>15</xdr:col>
      <xdr:colOff>133350</xdr:colOff>
      <xdr:row>82</xdr:row>
      <xdr:rowOff>59055</xdr:rowOff>
    </xdr:to>
    <xdr:sp macro="" textlink="">
      <xdr:nvSpPr>
        <xdr:cNvPr id="218" name="楕円 217"/>
        <xdr:cNvSpPr/>
      </xdr:nvSpPr>
      <xdr:spPr>
        <a:xfrm>
          <a:off x="3175000" y="1401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80</xdr:row>
      <xdr:rowOff>69215</xdr:rowOff>
    </xdr:from>
    <xdr:ext cx="762000" cy="259080"/>
    <xdr:sp macro="" textlink="">
      <xdr:nvSpPr>
        <xdr:cNvPr id="219" name="テキスト ボックス 218"/>
        <xdr:cNvSpPr txBox="1"/>
      </xdr:nvSpPr>
      <xdr:spPr>
        <a:xfrm>
          <a:off x="2844800" y="13785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470,223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81</xdr:row>
      <xdr:rowOff>104140</xdr:rowOff>
    </xdr:from>
    <xdr:to xmlns:xdr="http://schemas.openxmlformats.org/drawingml/2006/spreadsheetDrawing">
      <xdr:col>11</xdr:col>
      <xdr:colOff>82550</xdr:colOff>
      <xdr:row>82</xdr:row>
      <xdr:rowOff>34290</xdr:rowOff>
    </xdr:to>
    <xdr:sp macro="" textlink="">
      <xdr:nvSpPr>
        <xdr:cNvPr id="220" name="楕円 219"/>
        <xdr:cNvSpPr/>
      </xdr:nvSpPr>
      <xdr:spPr>
        <a:xfrm>
          <a:off x="2286000" y="1399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80</xdr:row>
      <xdr:rowOff>44450</xdr:rowOff>
    </xdr:from>
    <xdr:ext cx="762000" cy="259080"/>
    <xdr:sp macro="" textlink="">
      <xdr:nvSpPr>
        <xdr:cNvPr id="221" name="テキスト ボックス 220"/>
        <xdr:cNvSpPr txBox="1"/>
      </xdr:nvSpPr>
      <xdr:spPr>
        <a:xfrm>
          <a:off x="1955800" y="13760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433,975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87630</xdr:rowOff>
    </xdr:from>
    <xdr:to xmlns:xdr="http://schemas.openxmlformats.org/drawingml/2006/spreadsheetDrawing">
      <xdr:col>7</xdr:col>
      <xdr:colOff>31750</xdr:colOff>
      <xdr:row>82</xdr:row>
      <xdr:rowOff>17780</xdr:rowOff>
    </xdr:to>
    <xdr:sp macro="" textlink="">
      <xdr:nvSpPr>
        <xdr:cNvPr id="222" name="楕円 221"/>
        <xdr:cNvSpPr/>
      </xdr:nvSpPr>
      <xdr:spPr>
        <a:xfrm>
          <a:off x="1397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27940</xdr:rowOff>
    </xdr:from>
    <xdr:ext cx="762000" cy="259080"/>
    <xdr:sp macro="" textlink="">
      <xdr:nvSpPr>
        <xdr:cNvPr id="223" name="テキスト ボックス 222"/>
        <xdr:cNvSpPr txBox="1"/>
      </xdr:nvSpPr>
      <xdr:spPr>
        <a:xfrm>
          <a:off x="1066800" y="13743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409,754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5" name="テキスト ボックス 224"/>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6555" cy="358775"/>
    <xdr:sp macro="" textlink="">
      <xdr:nvSpPr>
        <xdr:cNvPr id="226" name="テキスト ボックス 225"/>
        <xdr:cNvSpPr txBox="1"/>
      </xdr:nvSpPr>
      <xdr:spPr>
        <a:xfrm>
          <a:off x="1543177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[98.0]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過去の退職者不補充等により職員の年齢構成に偏りがあり、職員の年齢上昇等により全国町村、類似団体平均を上回っている。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定員管理計画に基づく職員の採用により、給与水準の適正化に努めているところである。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7" name="直線コネクタ 236"/>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8" name="テキスト ボックス 237"/>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69850</xdr:rowOff>
    </xdr:from>
    <xdr:to xmlns:xdr="http://schemas.openxmlformats.org/drawingml/2006/spreadsheetDrawing">
      <xdr:col>85</xdr:col>
      <xdr:colOff>95250</xdr:colOff>
      <xdr:row>89</xdr:row>
      <xdr:rowOff>69850</xdr:rowOff>
    </xdr:to>
    <xdr:cxnSp macro="">
      <xdr:nvCxnSpPr>
        <xdr:cNvPr id="239" name="直線コネクタ 238"/>
        <xdr:cNvCxnSpPr/>
      </xdr:nvCxnSpPr>
      <xdr:spPr>
        <a:xfrm>
          <a:off x="12827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99060</xdr:rowOff>
    </xdr:from>
    <xdr:ext cx="762000" cy="254635"/>
    <xdr:sp macro="" textlink="">
      <xdr:nvSpPr>
        <xdr:cNvPr id="240" name="テキスト ボックス 239"/>
        <xdr:cNvSpPr txBox="1"/>
      </xdr:nvSpPr>
      <xdr:spPr>
        <a:xfrm>
          <a:off x="12065000" y="151866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101600</xdr:rowOff>
    </xdr:from>
    <xdr:to xmlns:xdr="http://schemas.openxmlformats.org/drawingml/2006/spreadsheetDrawing">
      <xdr:col>85</xdr:col>
      <xdr:colOff>95250</xdr:colOff>
      <xdr:row>86</xdr:row>
      <xdr:rowOff>101600</xdr:rowOff>
    </xdr:to>
    <xdr:cxnSp macro="">
      <xdr:nvCxnSpPr>
        <xdr:cNvPr id="241" name="直線コネクタ 240"/>
        <xdr:cNvCxnSpPr/>
      </xdr:nvCxnSpPr>
      <xdr:spPr>
        <a:xfrm>
          <a:off x="12827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130810</xdr:rowOff>
    </xdr:from>
    <xdr:ext cx="762000" cy="259080"/>
    <xdr:sp macro="" textlink="">
      <xdr:nvSpPr>
        <xdr:cNvPr id="242" name="テキスト ボックス 241"/>
        <xdr:cNvSpPr txBox="1"/>
      </xdr:nvSpPr>
      <xdr:spPr>
        <a:xfrm>
          <a:off x="1206500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133350</xdr:rowOff>
    </xdr:from>
    <xdr:to xmlns:xdr="http://schemas.openxmlformats.org/drawingml/2006/spreadsheetDrawing">
      <xdr:col>85</xdr:col>
      <xdr:colOff>95250</xdr:colOff>
      <xdr:row>83</xdr:row>
      <xdr:rowOff>133350</xdr:rowOff>
    </xdr:to>
    <xdr:cxnSp macro="">
      <xdr:nvCxnSpPr>
        <xdr:cNvPr id="243" name="直線コネクタ 242"/>
        <xdr:cNvCxnSpPr/>
      </xdr:nvCxnSpPr>
      <xdr:spPr>
        <a:xfrm>
          <a:off x="12827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162560</xdr:rowOff>
    </xdr:from>
    <xdr:ext cx="762000" cy="259080"/>
    <xdr:sp macro="" textlink="">
      <xdr:nvSpPr>
        <xdr:cNvPr id="244" name="テキスト ボックス 243"/>
        <xdr:cNvSpPr txBox="1"/>
      </xdr:nvSpPr>
      <xdr:spPr>
        <a:xfrm>
          <a:off x="1206500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165100</xdr:rowOff>
    </xdr:from>
    <xdr:to xmlns:xdr="http://schemas.openxmlformats.org/drawingml/2006/spreadsheetDrawing">
      <xdr:col>85</xdr:col>
      <xdr:colOff>95250</xdr:colOff>
      <xdr:row>80</xdr:row>
      <xdr:rowOff>165100</xdr:rowOff>
    </xdr:to>
    <xdr:cxnSp macro="">
      <xdr:nvCxnSpPr>
        <xdr:cNvPr id="245" name="直線コネクタ 244"/>
        <xdr:cNvCxnSpPr/>
      </xdr:nvCxnSpPr>
      <xdr:spPr>
        <a:xfrm>
          <a:off x="12827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22860</xdr:rowOff>
    </xdr:from>
    <xdr:ext cx="762000" cy="259080"/>
    <xdr:sp macro="" textlink="">
      <xdr:nvSpPr>
        <xdr:cNvPr id="246" name="テキスト ボックス 245"/>
        <xdr:cNvSpPr txBox="1"/>
      </xdr:nvSpPr>
      <xdr:spPr>
        <a:xfrm>
          <a:off x="1206500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7" name="直線コネクタ 246"/>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4635"/>
    <xdr:sp macro="" textlink="">
      <xdr:nvSpPr>
        <xdr:cNvPr id="248" name="テキスト ボックス 247"/>
        <xdr:cNvSpPr txBox="1"/>
      </xdr:nvSpPr>
      <xdr:spPr>
        <a:xfrm>
          <a:off x="12065000" y="13256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82</xdr:row>
      <xdr:rowOff>154940</xdr:rowOff>
    </xdr:from>
    <xdr:to xmlns:xdr="http://schemas.openxmlformats.org/drawingml/2006/spreadsheetDrawing">
      <xdr:col>81</xdr:col>
      <xdr:colOff>44450</xdr:colOff>
      <xdr:row>89</xdr:row>
      <xdr:rowOff>79375</xdr:rowOff>
    </xdr:to>
    <xdr:cxnSp macro="">
      <xdr:nvCxnSpPr>
        <xdr:cNvPr id="250" name="直線コネクタ 249"/>
        <xdr:cNvCxnSpPr/>
      </xdr:nvCxnSpPr>
      <xdr:spPr>
        <a:xfrm flipV="1">
          <a:off x="17018000" y="14213840"/>
          <a:ext cx="0" cy="11245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52070</xdr:rowOff>
    </xdr:from>
    <xdr:ext cx="762000" cy="254635"/>
    <xdr:sp macro="" textlink="">
      <xdr:nvSpPr>
        <xdr:cNvPr id="251" name="給与水準   （国との比較）最小値テキスト"/>
        <xdr:cNvSpPr txBox="1"/>
      </xdr:nvSpPr>
      <xdr:spPr>
        <a:xfrm>
          <a:off x="17106900" y="153111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79375</xdr:rowOff>
    </xdr:from>
    <xdr:to xmlns:xdr="http://schemas.openxmlformats.org/drawingml/2006/spreadsheetDrawing">
      <xdr:col>81</xdr:col>
      <xdr:colOff>133350</xdr:colOff>
      <xdr:row>89</xdr:row>
      <xdr:rowOff>79375</xdr:rowOff>
    </xdr:to>
    <xdr:cxnSp macro="">
      <xdr:nvCxnSpPr>
        <xdr:cNvPr id="252" name="直線コネクタ 251"/>
        <xdr:cNvCxnSpPr/>
      </xdr:nvCxnSpPr>
      <xdr:spPr>
        <a:xfrm>
          <a:off x="16929100" y="15338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81</xdr:row>
      <xdr:rowOff>69850</xdr:rowOff>
    </xdr:from>
    <xdr:ext cx="762000" cy="259080"/>
    <xdr:sp macro="" textlink="">
      <xdr:nvSpPr>
        <xdr:cNvPr id="253" name="給与水準   （国との比較）最大値テキスト"/>
        <xdr:cNvSpPr txBox="1"/>
      </xdr:nvSpPr>
      <xdr:spPr>
        <a:xfrm>
          <a:off x="17106900" y="13957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82</xdr:row>
      <xdr:rowOff>154940</xdr:rowOff>
    </xdr:from>
    <xdr:to xmlns:xdr="http://schemas.openxmlformats.org/drawingml/2006/spreadsheetDrawing">
      <xdr:col>81</xdr:col>
      <xdr:colOff>133350</xdr:colOff>
      <xdr:row>82</xdr:row>
      <xdr:rowOff>154940</xdr:rowOff>
    </xdr:to>
    <xdr:cxnSp macro="">
      <xdr:nvCxnSpPr>
        <xdr:cNvPr id="254" name="直線コネクタ 253"/>
        <xdr:cNvCxnSpPr/>
      </xdr:nvCxnSpPr>
      <xdr:spPr>
        <a:xfrm>
          <a:off x="16929100" y="14213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88</xdr:row>
      <xdr:rowOff>144780</xdr:rowOff>
    </xdr:from>
    <xdr:to xmlns:xdr="http://schemas.openxmlformats.org/drawingml/2006/spreadsheetDrawing">
      <xdr:col>81</xdr:col>
      <xdr:colOff>44450</xdr:colOff>
      <xdr:row>88</xdr:row>
      <xdr:rowOff>149860</xdr:rowOff>
    </xdr:to>
    <xdr:cxnSp macro="">
      <xdr:nvCxnSpPr>
        <xdr:cNvPr id="255" name="直線コネクタ 254"/>
        <xdr:cNvCxnSpPr/>
      </xdr:nvCxnSpPr>
      <xdr:spPr>
        <a:xfrm flipV="1">
          <a:off x="16179800" y="1523238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86</xdr:row>
      <xdr:rowOff>166370</xdr:rowOff>
    </xdr:from>
    <xdr:ext cx="762000" cy="254635"/>
    <xdr:sp macro="" textlink="">
      <xdr:nvSpPr>
        <xdr:cNvPr id="256" name="給与水準   （国との比較）平均値テキスト"/>
        <xdr:cNvSpPr txBox="1"/>
      </xdr:nvSpPr>
      <xdr:spPr>
        <a:xfrm>
          <a:off x="17106900" y="1491107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87</xdr:row>
      <xdr:rowOff>149860</xdr:rowOff>
    </xdr:from>
    <xdr:to xmlns:xdr="http://schemas.openxmlformats.org/drawingml/2006/spreadsheetDrawing">
      <xdr:col>81</xdr:col>
      <xdr:colOff>95250</xdr:colOff>
      <xdr:row>88</xdr:row>
      <xdr:rowOff>80010</xdr:rowOff>
    </xdr:to>
    <xdr:sp macro="" textlink="">
      <xdr:nvSpPr>
        <xdr:cNvPr id="257" name="フローチャート: 判断 256"/>
        <xdr:cNvSpPr/>
      </xdr:nvSpPr>
      <xdr:spPr>
        <a:xfrm>
          <a:off x="169672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88</xdr:row>
      <xdr:rowOff>149860</xdr:rowOff>
    </xdr:from>
    <xdr:to xmlns:xdr="http://schemas.openxmlformats.org/drawingml/2006/spreadsheetDrawing">
      <xdr:col>77</xdr:col>
      <xdr:colOff>44450</xdr:colOff>
      <xdr:row>89</xdr:row>
      <xdr:rowOff>6985</xdr:rowOff>
    </xdr:to>
    <xdr:cxnSp macro="">
      <xdr:nvCxnSpPr>
        <xdr:cNvPr id="258" name="直線コネクタ 257"/>
        <xdr:cNvCxnSpPr/>
      </xdr:nvCxnSpPr>
      <xdr:spPr>
        <a:xfrm flipV="1">
          <a:off x="15290800" y="1523746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87</xdr:row>
      <xdr:rowOff>139700</xdr:rowOff>
    </xdr:from>
    <xdr:to xmlns:xdr="http://schemas.openxmlformats.org/drawingml/2006/spreadsheetDrawing">
      <xdr:col>77</xdr:col>
      <xdr:colOff>95250</xdr:colOff>
      <xdr:row>88</xdr:row>
      <xdr:rowOff>69850</xdr:rowOff>
    </xdr:to>
    <xdr:sp macro="" textlink="">
      <xdr:nvSpPr>
        <xdr:cNvPr id="259" name="フローチャート: 判断 258"/>
        <xdr:cNvSpPr/>
      </xdr:nvSpPr>
      <xdr:spPr>
        <a:xfrm>
          <a:off x="16129000" y="1505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80010</xdr:rowOff>
    </xdr:from>
    <xdr:ext cx="736600" cy="259080"/>
    <xdr:sp macro="" textlink="">
      <xdr:nvSpPr>
        <xdr:cNvPr id="260" name="テキスト ボックス 259"/>
        <xdr:cNvSpPr txBox="1"/>
      </xdr:nvSpPr>
      <xdr:spPr>
        <a:xfrm>
          <a:off x="15798800" y="148247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89</xdr:row>
      <xdr:rowOff>2540</xdr:rowOff>
    </xdr:from>
    <xdr:to xmlns:xdr="http://schemas.openxmlformats.org/drawingml/2006/spreadsheetDrawing">
      <xdr:col>72</xdr:col>
      <xdr:colOff>203200</xdr:colOff>
      <xdr:row>89</xdr:row>
      <xdr:rowOff>6985</xdr:rowOff>
    </xdr:to>
    <xdr:cxnSp macro="">
      <xdr:nvCxnSpPr>
        <xdr:cNvPr id="261" name="直線コネクタ 260"/>
        <xdr:cNvCxnSpPr/>
      </xdr:nvCxnSpPr>
      <xdr:spPr>
        <a:xfrm>
          <a:off x="14401800" y="1526159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87</xdr:row>
      <xdr:rowOff>144780</xdr:rowOff>
    </xdr:from>
    <xdr:to xmlns:xdr="http://schemas.openxmlformats.org/drawingml/2006/spreadsheetDrawing">
      <xdr:col>73</xdr:col>
      <xdr:colOff>44450</xdr:colOff>
      <xdr:row>88</xdr:row>
      <xdr:rowOff>74930</xdr:rowOff>
    </xdr:to>
    <xdr:sp macro="" textlink="">
      <xdr:nvSpPr>
        <xdr:cNvPr id="262" name="フローチャート: 判断 261"/>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85090</xdr:rowOff>
    </xdr:from>
    <xdr:ext cx="762000" cy="259080"/>
    <xdr:sp macro="" textlink="">
      <xdr:nvSpPr>
        <xdr:cNvPr id="263" name="テキスト ボックス 262"/>
        <xdr:cNvSpPr txBox="1"/>
      </xdr:nvSpPr>
      <xdr:spPr>
        <a:xfrm>
          <a:off x="14909800" y="14829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88</xdr:row>
      <xdr:rowOff>168910</xdr:rowOff>
    </xdr:from>
    <xdr:to xmlns:xdr="http://schemas.openxmlformats.org/drawingml/2006/spreadsheetDrawing">
      <xdr:col>68</xdr:col>
      <xdr:colOff>152400</xdr:colOff>
      <xdr:row>89</xdr:row>
      <xdr:rowOff>2540</xdr:rowOff>
    </xdr:to>
    <xdr:cxnSp macro="">
      <xdr:nvCxnSpPr>
        <xdr:cNvPr id="264" name="直線コネクタ 263"/>
        <xdr:cNvCxnSpPr/>
      </xdr:nvCxnSpPr>
      <xdr:spPr>
        <a:xfrm>
          <a:off x="13512800" y="1525651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87</xdr:row>
      <xdr:rowOff>154940</xdr:rowOff>
    </xdr:from>
    <xdr:to xmlns:xdr="http://schemas.openxmlformats.org/drawingml/2006/spreadsheetDrawing">
      <xdr:col>68</xdr:col>
      <xdr:colOff>203200</xdr:colOff>
      <xdr:row>88</xdr:row>
      <xdr:rowOff>84455</xdr:rowOff>
    </xdr:to>
    <xdr:sp macro="" textlink="">
      <xdr:nvSpPr>
        <xdr:cNvPr id="265" name="フローチャート: 判断 264"/>
        <xdr:cNvSpPr/>
      </xdr:nvSpPr>
      <xdr:spPr>
        <a:xfrm>
          <a:off x="14351000" y="150710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94615</xdr:rowOff>
    </xdr:from>
    <xdr:ext cx="762000" cy="259080"/>
    <xdr:sp macro="" textlink="">
      <xdr:nvSpPr>
        <xdr:cNvPr id="266" name="テキスト ボックス 265"/>
        <xdr:cNvSpPr txBox="1"/>
      </xdr:nvSpPr>
      <xdr:spPr>
        <a:xfrm>
          <a:off x="14020800" y="148393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168910</xdr:rowOff>
    </xdr:from>
    <xdr:to xmlns:xdr="http://schemas.openxmlformats.org/drawingml/2006/spreadsheetDrawing">
      <xdr:col>64</xdr:col>
      <xdr:colOff>152400</xdr:colOff>
      <xdr:row>88</xdr:row>
      <xdr:rowOff>99060</xdr:rowOff>
    </xdr:to>
    <xdr:sp macro="" textlink="">
      <xdr:nvSpPr>
        <xdr:cNvPr id="267" name="フローチャート: 判断 266"/>
        <xdr:cNvSpPr/>
      </xdr:nvSpPr>
      <xdr:spPr>
        <a:xfrm>
          <a:off x="13462000" y="150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109220</xdr:rowOff>
    </xdr:from>
    <xdr:ext cx="762000" cy="254635"/>
    <xdr:sp macro="" textlink="">
      <xdr:nvSpPr>
        <xdr:cNvPr id="268" name="テキスト ボックス 267"/>
        <xdr:cNvSpPr txBox="1"/>
      </xdr:nvSpPr>
      <xdr:spPr>
        <a:xfrm>
          <a:off x="13131800" y="148539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9" name="テキスト ボックス 268"/>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0" name="テキスト ボックス 269"/>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1" name="テキスト ボックス 270"/>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2" name="テキスト ボックス 271"/>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3" name="テキスト ボックス 272"/>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88</xdr:row>
      <xdr:rowOff>93980</xdr:rowOff>
    </xdr:from>
    <xdr:to xmlns:xdr="http://schemas.openxmlformats.org/drawingml/2006/spreadsheetDrawing">
      <xdr:col>81</xdr:col>
      <xdr:colOff>95250</xdr:colOff>
      <xdr:row>89</xdr:row>
      <xdr:rowOff>24130</xdr:rowOff>
    </xdr:to>
    <xdr:sp macro="" textlink="">
      <xdr:nvSpPr>
        <xdr:cNvPr id="274" name="楕円 273"/>
        <xdr:cNvSpPr/>
      </xdr:nvSpPr>
      <xdr:spPr>
        <a:xfrm>
          <a:off x="169672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87</xdr:row>
      <xdr:rowOff>161290</xdr:rowOff>
    </xdr:from>
    <xdr:ext cx="762000" cy="259080"/>
    <xdr:sp macro="" textlink="">
      <xdr:nvSpPr>
        <xdr:cNvPr id="275" name="給与水準   （国との比較）該当値テキスト"/>
        <xdr:cNvSpPr txBox="1"/>
      </xdr:nvSpPr>
      <xdr:spPr>
        <a:xfrm>
          <a:off x="17106900" y="15077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88</xdr:row>
      <xdr:rowOff>99060</xdr:rowOff>
    </xdr:from>
    <xdr:to xmlns:xdr="http://schemas.openxmlformats.org/drawingml/2006/spreadsheetDrawing">
      <xdr:col>77</xdr:col>
      <xdr:colOff>95250</xdr:colOff>
      <xdr:row>89</xdr:row>
      <xdr:rowOff>29210</xdr:rowOff>
    </xdr:to>
    <xdr:sp macro="" textlink="">
      <xdr:nvSpPr>
        <xdr:cNvPr id="276" name="楕円 275"/>
        <xdr:cNvSpPr/>
      </xdr:nvSpPr>
      <xdr:spPr>
        <a:xfrm>
          <a:off x="16129000" y="1518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89</xdr:row>
      <xdr:rowOff>13970</xdr:rowOff>
    </xdr:from>
    <xdr:ext cx="736600" cy="259080"/>
    <xdr:sp macro="" textlink="">
      <xdr:nvSpPr>
        <xdr:cNvPr id="277" name="テキスト ボックス 276"/>
        <xdr:cNvSpPr txBox="1"/>
      </xdr:nvSpPr>
      <xdr:spPr>
        <a:xfrm>
          <a:off x="15798800" y="152730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88</xdr:row>
      <xdr:rowOff>127635</xdr:rowOff>
    </xdr:from>
    <xdr:to xmlns:xdr="http://schemas.openxmlformats.org/drawingml/2006/spreadsheetDrawing">
      <xdr:col>73</xdr:col>
      <xdr:colOff>44450</xdr:colOff>
      <xdr:row>89</xdr:row>
      <xdr:rowOff>57785</xdr:rowOff>
    </xdr:to>
    <xdr:sp macro="" textlink="">
      <xdr:nvSpPr>
        <xdr:cNvPr id="278" name="楕円 277"/>
        <xdr:cNvSpPr/>
      </xdr:nvSpPr>
      <xdr:spPr>
        <a:xfrm>
          <a:off x="15240000" y="1521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89</xdr:row>
      <xdr:rowOff>42545</xdr:rowOff>
    </xdr:from>
    <xdr:ext cx="762000" cy="254635"/>
    <xdr:sp macro="" textlink="">
      <xdr:nvSpPr>
        <xdr:cNvPr id="279" name="テキスト ボックス 278"/>
        <xdr:cNvSpPr txBox="1"/>
      </xdr:nvSpPr>
      <xdr:spPr>
        <a:xfrm>
          <a:off x="14909800" y="153015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88</xdr:row>
      <xdr:rowOff>123190</xdr:rowOff>
    </xdr:from>
    <xdr:to xmlns:xdr="http://schemas.openxmlformats.org/drawingml/2006/spreadsheetDrawing">
      <xdr:col>68</xdr:col>
      <xdr:colOff>203200</xdr:colOff>
      <xdr:row>89</xdr:row>
      <xdr:rowOff>53340</xdr:rowOff>
    </xdr:to>
    <xdr:sp macro="" textlink="">
      <xdr:nvSpPr>
        <xdr:cNvPr id="280" name="楕円 279"/>
        <xdr:cNvSpPr/>
      </xdr:nvSpPr>
      <xdr:spPr>
        <a:xfrm>
          <a:off x="14351000" y="152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89</xdr:row>
      <xdr:rowOff>38100</xdr:rowOff>
    </xdr:from>
    <xdr:ext cx="762000" cy="259080"/>
    <xdr:sp macro="" textlink="">
      <xdr:nvSpPr>
        <xdr:cNvPr id="281" name="テキスト ボックス 280"/>
        <xdr:cNvSpPr txBox="1"/>
      </xdr:nvSpPr>
      <xdr:spPr>
        <a:xfrm>
          <a:off x="14020800" y="15297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88</xdr:row>
      <xdr:rowOff>118110</xdr:rowOff>
    </xdr:from>
    <xdr:to xmlns:xdr="http://schemas.openxmlformats.org/drawingml/2006/spreadsheetDrawing">
      <xdr:col>64</xdr:col>
      <xdr:colOff>152400</xdr:colOff>
      <xdr:row>89</xdr:row>
      <xdr:rowOff>48260</xdr:rowOff>
    </xdr:to>
    <xdr:sp macro="" textlink="">
      <xdr:nvSpPr>
        <xdr:cNvPr id="282" name="楕円 281"/>
        <xdr:cNvSpPr/>
      </xdr:nvSpPr>
      <xdr:spPr>
        <a:xfrm>
          <a:off x="13462000" y="1520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89</xdr:row>
      <xdr:rowOff>33020</xdr:rowOff>
    </xdr:from>
    <xdr:ext cx="762000" cy="259080"/>
    <xdr:sp macro="" textlink="">
      <xdr:nvSpPr>
        <xdr:cNvPr id="283" name="テキスト ボックス 282"/>
        <xdr:cNvSpPr txBox="1"/>
      </xdr:nvSpPr>
      <xdr:spPr>
        <a:xfrm>
          <a:off x="13131800" y="15292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5" name="テキスト ボックス 284"/>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6555" cy="354330"/>
    <xdr:sp macro="" textlink="">
      <xdr:nvSpPr>
        <xdr:cNvPr id="286" name="テキスト ボックス 285"/>
        <xdr:cNvSpPr txBox="1"/>
      </xdr:nvSpPr>
      <xdr:spPr>
        <a:xfrm>
          <a:off x="15736570"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[24.18</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令和2</a:t>
          </a:r>
          <a:r>
            <a:rPr kumimoji="1" lang="ja-JP" altLang="ja-JP" sz="1300">
              <a:solidFill>
                <a:schemeClr val="dk1"/>
              </a:solidFill>
              <a:effectLst/>
              <a:latin typeface="ＭＳ Ｐゴシック"/>
              <a:ea typeface="ＭＳ Ｐゴシック"/>
              <a:cs typeface="+mn-cs"/>
            </a:rPr>
            <a:t>年度からは類似団体平均を下回っているが、引き続き定員管理計画に基づいた職員数の適正化に努めていく。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7" name="テキスト ボックス 296"/>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4635"/>
    <xdr:sp macro="" textlink="">
      <xdr:nvSpPr>
        <xdr:cNvPr id="299" name="テキスト ボックス 298"/>
        <xdr:cNvSpPr txBox="1"/>
      </xdr:nvSpPr>
      <xdr:spPr>
        <a:xfrm>
          <a:off x="1206500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300" name="直線コネクタ 299"/>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301" name="テキスト ボックス 300"/>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302" name="直線コネクタ 301"/>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303" name="テキスト ボックス 302"/>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4" name="直線コネクタ 303"/>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5" name="テキスト ボックス 304"/>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06" name="直線コネクタ 305"/>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4635"/>
    <xdr:sp macro="" textlink="">
      <xdr:nvSpPr>
        <xdr:cNvPr id="307" name="テキスト ボックス 306"/>
        <xdr:cNvSpPr txBox="1"/>
      </xdr:nvSpPr>
      <xdr:spPr>
        <a:xfrm>
          <a:off x="12065000" y="102508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08" name="直線コネクタ 307"/>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4635"/>
    <xdr:sp macro="" textlink="">
      <xdr:nvSpPr>
        <xdr:cNvPr id="309" name="テキスト ボックス 308"/>
        <xdr:cNvSpPr txBox="1"/>
      </xdr:nvSpPr>
      <xdr:spPr>
        <a:xfrm>
          <a:off x="12065000" y="98482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0" name="直線コネクタ 309"/>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139065</xdr:rowOff>
    </xdr:from>
    <xdr:to xmlns:xdr="http://schemas.openxmlformats.org/drawingml/2006/spreadsheetDrawing">
      <xdr:col>81</xdr:col>
      <xdr:colOff>44450</xdr:colOff>
      <xdr:row>67</xdr:row>
      <xdr:rowOff>114935</xdr:rowOff>
    </xdr:to>
    <xdr:cxnSp macro="">
      <xdr:nvCxnSpPr>
        <xdr:cNvPr id="312" name="直線コネクタ 311"/>
        <xdr:cNvCxnSpPr/>
      </xdr:nvCxnSpPr>
      <xdr:spPr>
        <a:xfrm flipV="1">
          <a:off x="17018000" y="10254615"/>
          <a:ext cx="0" cy="13474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86995</xdr:rowOff>
    </xdr:from>
    <xdr:ext cx="762000" cy="254635"/>
    <xdr:sp macro="" textlink="">
      <xdr:nvSpPr>
        <xdr:cNvPr id="313" name="定員管理の状況最小値テキスト"/>
        <xdr:cNvSpPr txBox="1"/>
      </xdr:nvSpPr>
      <xdr:spPr>
        <a:xfrm>
          <a:off x="17106900" y="115741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114935</xdr:rowOff>
    </xdr:from>
    <xdr:to xmlns:xdr="http://schemas.openxmlformats.org/drawingml/2006/spreadsheetDrawing">
      <xdr:col>81</xdr:col>
      <xdr:colOff>133350</xdr:colOff>
      <xdr:row>67</xdr:row>
      <xdr:rowOff>114935</xdr:rowOff>
    </xdr:to>
    <xdr:cxnSp macro="">
      <xdr:nvCxnSpPr>
        <xdr:cNvPr id="314" name="直線コネクタ 313"/>
        <xdr:cNvCxnSpPr/>
      </xdr:nvCxnSpPr>
      <xdr:spPr>
        <a:xfrm>
          <a:off x="16929100" y="11602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58</xdr:row>
      <xdr:rowOff>53975</xdr:rowOff>
    </xdr:from>
    <xdr:ext cx="762000" cy="254635"/>
    <xdr:sp macro="" textlink="">
      <xdr:nvSpPr>
        <xdr:cNvPr id="315" name="定員管理の状況最大値テキスト"/>
        <xdr:cNvSpPr txBox="1"/>
      </xdr:nvSpPr>
      <xdr:spPr>
        <a:xfrm>
          <a:off x="17106900" y="99980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139065</xdr:rowOff>
    </xdr:from>
    <xdr:to xmlns:xdr="http://schemas.openxmlformats.org/drawingml/2006/spreadsheetDrawing">
      <xdr:col>81</xdr:col>
      <xdr:colOff>133350</xdr:colOff>
      <xdr:row>59</xdr:row>
      <xdr:rowOff>139065</xdr:rowOff>
    </xdr:to>
    <xdr:cxnSp macro="">
      <xdr:nvCxnSpPr>
        <xdr:cNvPr id="316" name="直線コネクタ 315"/>
        <xdr:cNvCxnSpPr/>
      </xdr:nvCxnSpPr>
      <xdr:spPr>
        <a:xfrm>
          <a:off x="16929100" y="10254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61</xdr:row>
      <xdr:rowOff>12700</xdr:rowOff>
    </xdr:from>
    <xdr:to xmlns:xdr="http://schemas.openxmlformats.org/drawingml/2006/spreadsheetDrawing">
      <xdr:col>81</xdr:col>
      <xdr:colOff>44450</xdr:colOff>
      <xdr:row>61</xdr:row>
      <xdr:rowOff>18415</xdr:rowOff>
    </xdr:to>
    <xdr:cxnSp macro="">
      <xdr:nvCxnSpPr>
        <xdr:cNvPr id="317" name="直線コネクタ 316"/>
        <xdr:cNvCxnSpPr/>
      </xdr:nvCxnSpPr>
      <xdr:spPr>
        <a:xfrm>
          <a:off x="16179800" y="1047115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122555</xdr:rowOff>
    </xdr:from>
    <xdr:ext cx="762000" cy="254635"/>
    <xdr:sp macro="" textlink="">
      <xdr:nvSpPr>
        <xdr:cNvPr id="318" name="定員管理の状況平均値テキスト"/>
        <xdr:cNvSpPr txBox="1"/>
      </xdr:nvSpPr>
      <xdr:spPr>
        <a:xfrm>
          <a:off x="17106900" y="1040955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150495</xdr:rowOff>
    </xdr:from>
    <xdr:to xmlns:xdr="http://schemas.openxmlformats.org/drawingml/2006/spreadsheetDrawing">
      <xdr:col>81</xdr:col>
      <xdr:colOff>95250</xdr:colOff>
      <xdr:row>61</xdr:row>
      <xdr:rowOff>80645</xdr:rowOff>
    </xdr:to>
    <xdr:sp macro="" textlink="">
      <xdr:nvSpPr>
        <xdr:cNvPr id="319" name="フローチャート: 判断 318"/>
        <xdr:cNvSpPr/>
      </xdr:nvSpPr>
      <xdr:spPr>
        <a:xfrm>
          <a:off x="16967200" y="1043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60</xdr:row>
      <xdr:rowOff>167005</xdr:rowOff>
    </xdr:from>
    <xdr:to xmlns:xdr="http://schemas.openxmlformats.org/drawingml/2006/spreadsheetDrawing">
      <xdr:col>77</xdr:col>
      <xdr:colOff>44450</xdr:colOff>
      <xdr:row>61</xdr:row>
      <xdr:rowOff>12700</xdr:rowOff>
    </xdr:to>
    <xdr:cxnSp macro="">
      <xdr:nvCxnSpPr>
        <xdr:cNvPr id="320" name="直線コネクタ 319"/>
        <xdr:cNvCxnSpPr/>
      </xdr:nvCxnSpPr>
      <xdr:spPr>
        <a:xfrm>
          <a:off x="15290800" y="1045400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140335</xdr:rowOff>
    </xdr:from>
    <xdr:to xmlns:xdr="http://schemas.openxmlformats.org/drawingml/2006/spreadsheetDrawing">
      <xdr:col>77</xdr:col>
      <xdr:colOff>95250</xdr:colOff>
      <xdr:row>61</xdr:row>
      <xdr:rowOff>70485</xdr:rowOff>
    </xdr:to>
    <xdr:sp macro="" textlink="">
      <xdr:nvSpPr>
        <xdr:cNvPr id="321" name="フローチャート: 判断 320"/>
        <xdr:cNvSpPr/>
      </xdr:nvSpPr>
      <xdr:spPr>
        <a:xfrm>
          <a:off x="16129000" y="1042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55245</xdr:rowOff>
    </xdr:from>
    <xdr:ext cx="736600" cy="254635"/>
    <xdr:sp macro="" textlink="">
      <xdr:nvSpPr>
        <xdr:cNvPr id="322" name="テキスト ボックス 321"/>
        <xdr:cNvSpPr txBox="1"/>
      </xdr:nvSpPr>
      <xdr:spPr>
        <a:xfrm>
          <a:off x="15798800" y="1051369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163195</xdr:rowOff>
    </xdr:from>
    <xdr:to xmlns:xdr="http://schemas.openxmlformats.org/drawingml/2006/spreadsheetDrawing">
      <xdr:col>72</xdr:col>
      <xdr:colOff>203200</xdr:colOff>
      <xdr:row>60</xdr:row>
      <xdr:rowOff>167005</xdr:rowOff>
    </xdr:to>
    <xdr:cxnSp macro="">
      <xdr:nvCxnSpPr>
        <xdr:cNvPr id="323" name="直線コネクタ 322"/>
        <xdr:cNvCxnSpPr/>
      </xdr:nvCxnSpPr>
      <xdr:spPr>
        <a:xfrm>
          <a:off x="14401800" y="1045019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132715</xdr:rowOff>
    </xdr:from>
    <xdr:to xmlns:xdr="http://schemas.openxmlformats.org/drawingml/2006/spreadsheetDrawing">
      <xdr:col>73</xdr:col>
      <xdr:colOff>44450</xdr:colOff>
      <xdr:row>61</xdr:row>
      <xdr:rowOff>63500</xdr:rowOff>
    </xdr:to>
    <xdr:sp macro="" textlink="">
      <xdr:nvSpPr>
        <xdr:cNvPr id="324" name="フローチャート: 判断 323"/>
        <xdr:cNvSpPr/>
      </xdr:nvSpPr>
      <xdr:spPr>
        <a:xfrm>
          <a:off x="15240000" y="104197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47625</xdr:rowOff>
    </xdr:from>
    <xdr:ext cx="762000" cy="259080"/>
    <xdr:sp macro="" textlink="">
      <xdr:nvSpPr>
        <xdr:cNvPr id="325" name="テキスト ボックス 324"/>
        <xdr:cNvSpPr txBox="1"/>
      </xdr:nvSpPr>
      <xdr:spPr>
        <a:xfrm>
          <a:off x="14909800" y="105060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147955</xdr:rowOff>
    </xdr:from>
    <xdr:to xmlns:xdr="http://schemas.openxmlformats.org/drawingml/2006/spreadsheetDrawing">
      <xdr:col>68</xdr:col>
      <xdr:colOff>152400</xdr:colOff>
      <xdr:row>60</xdr:row>
      <xdr:rowOff>163195</xdr:rowOff>
    </xdr:to>
    <xdr:cxnSp macro="">
      <xdr:nvCxnSpPr>
        <xdr:cNvPr id="326" name="直線コネクタ 325"/>
        <xdr:cNvCxnSpPr/>
      </xdr:nvCxnSpPr>
      <xdr:spPr>
        <a:xfrm>
          <a:off x="13512800" y="10434955"/>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118110</xdr:rowOff>
    </xdr:from>
    <xdr:to xmlns:xdr="http://schemas.openxmlformats.org/drawingml/2006/spreadsheetDrawing">
      <xdr:col>68</xdr:col>
      <xdr:colOff>203200</xdr:colOff>
      <xdr:row>61</xdr:row>
      <xdr:rowOff>48260</xdr:rowOff>
    </xdr:to>
    <xdr:sp macro="" textlink="">
      <xdr:nvSpPr>
        <xdr:cNvPr id="327" name="フローチャート: 判断 326"/>
        <xdr:cNvSpPr/>
      </xdr:nvSpPr>
      <xdr:spPr>
        <a:xfrm>
          <a:off x="14351000" y="104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33020</xdr:rowOff>
    </xdr:from>
    <xdr:ext cx="762000" cy="259080"/>
    <xdr:sp macro="" textlink="">
      <xdr:nvSpPr>
        <xdr:cNvPr id="328" name="テキスト ボックス 327"/>
        <xdr:cNvSpPr txBox="1"/>
      </xdr:nvSpPr>
      <xdr:spPr>
        <a:xfrm>
          <a:off x="14020800" y="10491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110490</xdr:rowOff>
    </xdr:from>
    <xdr:to xmlns:xdr="http://schemas.openxmlformats.org/drawingml/2006/spreadsheetDrawing">
      <xdr:col>64</xdr:col>
      <xdr:colOff>152400</xdr:colOff>
      <xdr:row>61</xdr:row>
      <xdr:rowOff>40640</xdr:rowOff>
    </xdr:to>
    <xdr:sp macro="" textlink="">
      <xdr:nvSpPr>
        <xdr:cNvPr id="329" name="フローチャート: 判断 328"/>
        <xdr:cNvSpPr/>
      </xdr:nvSpPr>
      <xdr:spPr>
        <a:xfrm>
          <a:off x="13462000" y="1039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25400</xdr:rowOff>
    </xdr:from>
    <xdr:ext cx="762000" cy="259080"/>
    <xdr:sp macro="" textlink="">
      <xdr:nvSpPr>
        <xdr:cNvPr id="330" name="テキスト ボックス 329"/>
        <xdr:cNvSpPr txBox="1"/>
      </xdr:nvSpPr>
      <xdr:spPr>
        <a:xfrm>
          <a:off x="13131800" y="10483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4635"/>
    <xdr:sp macro="" textlink="">
      <xdr:nvSpPr>
        <xdr:cNvPr id="331" name="テキスト ボックス 330"/>
        <xdr:cNvSpPr txBox="1"/>
      </xdr:nvSpPr>
      <xdr:spPr>
        <a:xfrm>
          <a:off x="16802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4635"/>
    <xdr:sp macro="" textlink="">
      <xdr:nvSpPr>
        <xdr:cNvPr id="332" name="テキスト ボックス 331"/>
        <xdr:cNvSpPr txBox="1"/>
      </xdr:nvSpPr>
      <xdr:spPr>
        <a:xfrm>
          <a:off x="15963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4635"/>
    <xdr:sp macro="" textlink="">
      <xdr:nvSpPr>
        <xdr:cNvPr id="333" name="テキスト ボックス 332"/>
        <xdr:cNvSpPr txBox="1"/>
      </xdr:nvSpPr>
      <xdr:spPr>
        <a:xfrm>
          <a:off x="15074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4635"/>
    <xdr:sp macro="" textlink="">
      <xdr:nvSpPr>
        <xdr:cNvPr id="334" name="テキスト ボックス 333"/>
        <xdr:cNvSpPr txBox="1"/>
      </xdr:nvSpPr>
      <xdr:spPr>
        <a:xfrm>
          <a:off x="14185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4635"/>
    <xdr:sp macro="" textlink="">
      <xdr:nvSpPr>
        <xdr:cNvPr id="335" name="テキスト ボックス 334"/>
        <xdr:cNvSpPr txBox="1"/>
      </xdr:nvSpPr>
      <xdr:spPr>
        <a:xfrm>
          <a:off x="13296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139065</xdr:rowOff>
    </xdr:from>
    <xdr:to xmlns:xdr="http://schemas.openxmlformats.org/drawingml/2006/spreadsheetDrawing">
      <xdr:col>81</xdr:col>
      <xdr:colOff>95250</xdr:colOff>
      <xdr:row>61</xdr:row>
      <xdr:rowOff>69215</xdr:rowOff>
    </xdr:to>
    <xdr:sp macro="" textlink="">
      <xdr:nvSpPr>
        <xdr:cNvPr id="336" name="楕円 335"/>
        <xdr:cNvSpPr/>
      </xdr:nvSpPr>
      <xdr:spPr>
        <a:xfrm>
          <a:off x="16967200" y="10426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155575</xdr:rowOff>
    </xdr:from>
    <xdr:ext cx="762000" cy="254635"/>
    <xdr:sp macro="" textlink="">
      <xdr:nvSpPr>
        <xdr:cNvPr id="337" name="定員管理の状況該当値テキスト"/>
        <xdr:cNvSpPr txBox="1"/>
      </xdr:nvSpPr>
      <xdr:spPr>
        <a:xfrm>
          <a:off x="17106900" y="10271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60</xdr:row>
      <xdr:rowOff>133350</xdr:rowOff>
    </xdr:from>
    <xdr:to xmlns:xdr="http://schemas.openxmlformats.org/drawingml/2006/spreadsheetDrawing">
      <xdr:col>77</xdr:col>
      <xdr:colOff>95250</xdr:colOff>
      <xdr:row>61</xdr:row>
      <xdr:rowOff>63500</xdr:rowOff>
    </xdr:to>
    <xdr:sp macro="" textlink="">
      <xdr:nvSpPr>
        <xdr:cNvPr id="338" name="楕円 337"/>
        <xdr:cNvSpPr/>
      </xdr:nvSpPr>
      <xdr:spPr>
        <a:xfrm>
          <a:off x="16129000" y="1042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73660</xdr:rowOff>
    </xdr:from>
    <xdr:ext cx="736600" cy="259080"/>
    <xdr:sp macro="" textlink="">
      <xdr:nvSpPr>
        <xdr:cNvPr id="339" name="テキスト ボックス 338"/>
        <xdr:cNvSpPr txBox="1"/>
      </xdr:nvSpPr>
      <xdr:spPr>
        <a:xfrm>
          <a:off x="15798800" y="101892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116205</xdr:rowOff>
    </xdr:from>
    <xdr:to xmlns:xdr="http://schemas.openxmlformats.org/drawingml/2006/spreadsheetDrawing">
      <xdr:col>73</xdr:col>
      <xdr:colOff>44450</xdr:colOff>
      <xdr:row>61</xdr:row>
      <xdr:rowOff>46355</xdr:rowOff>
    </xdr:to>
    <xdr:sp macro="" textlink="">
      <xdr:nvSpPr>
        <xdr:cNvPr id="340" name="楕円 339"/>
        <xdr:cNvSpPr/>
      </xdr:nvSpPr>
      <xdr:spPr>
        <a:xfrm>
          <a:off x="15240000" y="1040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56515</xdr:rowOff>
    </xdr:from>
    <xdr:ext cx="762000" cy="258445"/>
    <xdr:sp macro="" textlink="">
      <xdr:nvSpPr>
        <xdr:cNvPr id="341" name="テキスト ボックス 340"/>
        <xdr:cNvSpPr txBox="1"/>
      </xdr:nvSpPr>
      <xdr:spPr>
        <a:xfrm>
          <a:off x="14909800" y="10172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112395</xdr:rowOff>
    </xdr:from>
    <xdr:to xmlns:xdr="http://schemas.openxmlformats.org/drawingml/2006/spreadsheetDrawing">
      <xdr:col>68</xdr:col>
      <xdr:colOff>203200</xdr:colOff>
      <xdr:row>61</xdr:row>
      <xdr:rowOff>42545</xdr:rowOff>
    </xdr:to>
    <xdr:sp macro="" textlink="">
      <xdr:nvSpPr>
        <xdr:cNvPr id="342" name="楕円 341"/>
        <xdr:cNvSpPr/>
      </xdr:nvSpPr>
      <xdr:spPr>
        <a:xfrm>
          <a:off x="14351000" y="1039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59</xdr:row>
      <xdr:rowOff>52705</xdr:rowOff>
    </xdr:from>
    <xdr:ext cx="762000" cy="254635"/>
    <xdr:sp macro="" textlink="">
      <xdr:nvSpPr>
        <xdr:cNvPr id="343" name="テキスト ボックス 342"/>
        <xdr:cNvSpPr txBox="1"/>
      </xdr:nvSpPr>
      <xdr:spPr>
        <a:xfrm>
          <a:off x="14020800" y="101682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97790</xdr:rowOff>
    </xdr:from>
    <xdr:to xmlns:xdr="http://schemas.openxmlformats.org/drawingml/2006/spreadsheetDrawing">
      <xdr:col>64</xdr:col>
      <xdr:colOff>152400</xdr:colOff>
      <xdr:row>61</xdr:row>
      <xdr:rowOff>27305</xdr:rowOff>
    </xdr:to>
    <xdr:sp macro="" textlink="">
      <xdr:nvSpPr>
        <xdr:cNvPr id="344" name="楕円 343"/>
        <xdr:cNvSpPr/>
      </xdr:nvSpPr>
      <xdr:spPr>
        <a:xfrm>
          <a:off x="13462000" y="103847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37465</xdr:rowOff>
    </xdr:from>
    <xdr:ext cx="762000" cy="259080"/>
    <xdr:sp macro="" textlink="">
      <xdr:nvSpPr>
        <xdr:cNvPr id="345" name="テキスト ボックス 344"/>
        <xdr:cNvSpPr txBox="1"/>
      </xdr:nvSpPr>
      <xdr:spPr>
        <a:xfrm>
          <a:off x="13131800" y="10153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7" name="テキスト ボックス 346"/>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6555" cy="358775"/>
    <xdr:sp macro="" textlink="">
      <xdr:nvSpPr>
        <xdr:cNvPr id="348" name="テキスト ボックス 347"/>
        <xdr:cNvSpPr txBox="1"/>
      </xdr:nvSpPr>
      <xdr:spPr>
        <a:xfrm>
          <a:off x="1540764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類似団体平均は下回っているものの、今後も、老朽化施設の改修や高齢者福祉施設整備支援事業など、大型事業が続く見込みであり、実質公債費比率の増加が見込まれる。標準財政規模等が地方交付税の交付額により左右され比率に直接影響することから、地方債の発行額抑制や年間償還額の平準化を図り、財政の健全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59" name="テキスト ボックス 358"/>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0" name="直線コネクタ 359"/>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1" name="テキスト ボックス 360"/>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2" name="直線コネクタ 361"/>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2000" cy="259080"/>
    <xdr:sp macro="" textlink="">
      <xdr:nvSpPr>
        <xdr:cNvPr id="363" name="テキスト ボックス 362"/>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4" name="直線コネクタ 363"/>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2000" cy="254635"/>
    <xdr:sp macro="" textlink="">
      <xdr:nvSpPr>
        <xdr:cNvPr id="365" name="テキスト ボックス 364"/>
        <xdr:cNvSpPr txBox="1"/>
      </xdr:nvSpPr>
      <xdr:spPr>
        <a:xfrm>
          <a:off x="12065000" y="70840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6" name="直線コネクタ 365"/>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2000" cy="254635"/>
    <xdr:sp macro="" textlink="">
      <xdr:nvSpPr>
        <xdr:cNvPr id="367" name="テキスト ボックス 366"/>
        <xdr:cNvSpPr txBox="1"/>
      </xdr:nvSpPr>
      <xdr:spPr>
        <a:xfrm>
          <a:off x="12065000" y="6601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68" name="直線コネクタ 367"/>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69" name="直線コネクタ 368"/>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38</xdr:row>
      <xdr:rowOff>20955</xdr:rowOff>
    </xdr:from>
    <xdr:to xmlns:xdr="http://schemas.openxmlformats.org/drawingml/2006/spreadsheetDrawing">
      <xdr:col>81</xdr:col>
      <xdr:colOff>44450</xdr:colOff>
      <xdr:row>43</xdr:row>
      <xdr:rowOff>143510</xdr:rowOff>
    </xdr:to>
    <xdr:cxnSp macro="">
      <xdr:nvCxnSpPr>
        <xdr:cNvPr id="371" name="直線コネクタ 370"/>
        <xdr:cNvCxnSpPr/>
      </xdr:nvCxnSpPr>
      <xdr:spPr>
        <a:xfrm flipV="1">
          <a:off x="17018000" y="6536055"/>
          <a:ext cx="0" cy="9798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43</xdr:row>
      <xdr:rowOff>115570</xdr:rowOff>
    </xdr:from>
    <xdr:ext cx="762000" cy="259080"/>
    <xdr:sp macro="" textlink="">
      <xdr:nvSpPr>
        <xdr:cNvPr id="372" name="公債費負担の状況最小値テキスト"/>
        <xdr:cNvSpPr txBox="1"/>
      </xdr:nvSpPr>
      <xdr:spPr>
        <a:xfrm>
          <a:off x="17106900" y="7487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43</xdr:row>
      <xdr:rowOff>143510</xdr:rowOff>
    </xdr:from>
    <xdr:to xmlns:xdr="http://schemas.openxmlformats.org/drawingml/2006/spreadsheetDrawing">
      <xdr:col>81</xdr:col>
      <xdr:colOff>133350</xdr:colOff>
      <xdr:row>43</xdr:row>
      <xdr:rowOff>143510</xdr:rowOff>
    </xdr:to>
    <xdr:cxnSp macro="">
      <xdr:nvCxnSpPr>
        <xdr:cNvPr id="373" name="直線コネクタ 372"/>
        <xdr:cNvCxnSpPr/>
      </xdr:nvCxnSpPr>
      <xdr:spPr>
        <a:xfrm>
          <a:off x="16929100" y="7515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36</xdr:row>
      <xdr:rowOff>107315</xdr:rowOff>
    </xdr:from>
    <xdr:ext cx="762000" cy="259080"/>
    <xdr:sp macro="" textlink="">
      <xdr:nvSpPr>
        <xdr:cNvPr id="374" name="公債費負担の状況最大値テキスト"/>
        <xdr:cNvSpPr txBox="1"/>
      </xdr:nvSpPr>
      <xdr:spPr>
        <a:xfrm>
          <a:off x="17106900" y="6279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38</xdr:row>
      <xdr:rowOff>20955</xdr:rowOff>
    </xdr:from>
    <xdr:to xmlns:xdr="http://schemas.openxmlformats.org/drawingml/2006/spreadsheetDrawing">
      <xdr:col>81</xdr:col>
      <xdr:colOff>133350</xdr:colOff>
      <xdr:row>38</xdr:row>
      <xdr:rowOff>20955</xdr:rowOff>
    </xdr:to>
    <xdr:cxnSp macro="">
      <xdr:nvCxnSpPr>
        <xdr:cNvPr id="375" name="直線コネクタ 374"/>
        <xdr:cNvCxnSpPr/>
      </xdr:nvCxnSpPr>
      <xdr:spPr>
        <a:xfrm>
          <a:off x="16929100" y="65360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40</xdr:row>
      <xdr:rowOff>146050</xdr:rowOff>
    </xdr:from>
    <xdr:to xmlns:xdr="http://schemas.openxmlformats.org/drawingml/2006/spreadsheetDrawing">
      <xdr:col>81</xdr:col>
      <xdr:colOff>44450</xdr:colOff>
      <xdr:row>40</xdr:row>
      <xdr:rowOff>156210</xdr:rowOff>
    </xdr:to>
    <xdr:cxnSp macro="">
      <xdr:nvCxnSpPr>
        <xdr:cNvPr id="376" name="直線コネクタ 375"/>
        <xdr:cNvCxnSpPr/>
      </xdr:nvCxnSpPr>
      <xdr:spPr>
        <a:xfrm flipV="1">
          <a:off x="16179800" y="7004050"/>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41</xdr:row>
      <xdr:rowOff>21590</xdr:rowOff>
    </xdr:from>
    <xdr:ext cx="762000" cy="259080"/>
    <xdr:sp macro="" textlink="">
      <xdr:nvSpPr>
        <xdr:cNvPr id="377" name="公債費負担の状況平均値テキスト"/>
        <xdr:cNvSpPr txBox="1"/>
      </xdr:nvSpPr>
      <xdr:spPr>
        <a:xfrm>
          <a:off x="17106900" y="7051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49530</xdr:rowOff>
    </xdr:from>
    <xdr:to xmlns:xdr="http://schemas.openxmlformats.org/drawingml/2006/spreadsheetDrawing">
      <xdr:col>81</xdr:col>
      <xdr:colOff>95250</xdr:colOff>
      <xdr:row>41</xdr:row>
      <xdr:rowOff>151130</xdr:rowOff>
    </xdr:to>
    <xdr:sp macro="" textlink="">
      <xdr:nvSpPr>
        <xdr:cNvPr id="378" name="フローチャート: 判断 377"/>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40</xdr:row>
      <xdr:rowOff>156210</xdr:rowOff>
    </xdr:from>
    <xdr:to xmlns:xdr="http://schemas.openxmlformats.org/drawingml/2006/spreadsheetDrawing">
      <xdr:col>77</xdr:col>
      <xdr:colOff>44450</xdr:colOff>
      <xdr:row>41</xdr:row>
      <xdr:rowOff>18415</xdr:rowOff>
    </xdr:to>
    <xdr:cxnSp macro="">
      <xdr:nvCxnSpPr>
        <xdr:cNvPr id="379" name="直線コネクタ 378"/>
        <xdr:cNvCxnSpPr/>
      </xdr:nvCxnSpPr>
      <xdr:spPr>
        <a:xfrm flipV="1">
          <a:off x="15290800" y="7014210"/>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34925</xdr:rowOff>
    </xdr:from>
    <xdr:to xmlns:xdr="http://schemas.openxmlformats.org/drawingml/2006/spreadsheetDrawing">
      <xdr:col>77</xdr:col>
      <xdr:colOff>95250</xdr:colOff>
      <xdr:row>41</xdr:row>
      <xdr:rowOff>136525</xdr:rowOff>
    </xdr:to>
    <xdr:sp macro="" textlink="">
      <xdr:nvSpPr>
        <xdr:cNvPr id="380" name="フローチャート: 判断 379"/>
        <xdr:cNvSpPr/>
      </xdr:nvSpPr>
      <xdr:spPr>
        <a:xfrm>
          <a:off x="16129000" y="7064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121285</xdr:rowOff>
    </xdr:from>
    <xdr:ext cx="736600" cy="254635"/>
    <xdr:sp macro="" textlink="">
      <xdr:nvSpPr>
        <xdr:cNvPr id="381" name="テキスト ボックス 380"/>
        <xdr:cNvSpPr txBox="1"/>
      </xdr:nvSpPr>
      <xdr:spPr>
        <a:xfrm>
          <a:off x="15798800" y="715073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41</xdr:row>
      <xdr:rowOff>18415</xdr:rowOff>
    </xdr:from>
    <xdr:to xmlns:xdr="http://schemas.openxmlformats.org/drawingml/2006/spreadsheetDrawing">
      <xdr:col>72</xdr:col>
      <xdr:colOff>203200</xdr:colOff>
      <xdr:row>41</xdr:row>
      <xdr:rowOff>37465</xdr:rowOff>
    </xdr:to>
    <xdr:cxnSp macro="">
      <xdr:nvCxnSpPr>
        <xdr:cNvPr id="382" name="直線コネクタ 381"/>
        <xdr:cNvCxnSpPr/>
      </xdr:nvCxnSpPr>
      <xdr:spPr>
        <a:xfrm flipV="1">
          <a:off x="14401800" y="7047865"/>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25400</xdr:rowOff>
    </xdr:from>
    <xdr:to xmlns:xdr="http://schemas.openxmlformats.org/drawingml/2006/spreadsheetDrawing">
      <xdr:col>73</xdr:col>
      <xdr:colOff>44450</xdr:colOff>
      <xdr:row>41</xdr:row>
      <xdr:rowOff>127000</xdr:rowOff>
    </xdr:to>
    <xdr:sp macro="" textlink="">
      <xdr:nvSpPr>
        <xdr:cNvPr id="383" name="フローチャート: 判断 382"/>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111760</xdr:rowOff>
    </xdr:from>
    <xdr:ext cx="762000" cy="254635"/>
    <xdr:sp macro="" textlink="">
      <xdr:nvSpPr>
        <xdr:cNvPr id="384" name="テキスト ボックス 383"/>
        <xdr:cNvSpPr txBox="1"/>
      </xdr:nvSpPr>
      <xdr:spPr>
        <a:xfrm>
          <a:off x="14909800" y="71412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41</xdr:row>
      <xdr:rowOff>18415</xdr:rowOff>
    </xdr:from>
    <xdr:to xmlns:xdr="http://schemas.openxmlformats.org/drawingml/2006/spreadsheetDrawing">
      <xdr:col>68</xdr:col>
      <xdr:colOff>152400</xdr:colOff>
      <xdr:row>41</xdr:row>
      <xdr:rowOff>37465</xdr:rowOff>
    </xdr:to>
    <xdr:cxnSp macro="">
      <xdr:nvCxnSpPr>
        <xdr:cNvPr id="385" name="直線コネクタ 384"/>
        <xdr:cNvCxnSpPr/>
      </xdr:nvCxnSpPr>
      <xdr:spPr>
        <a:xfrm>
          <a:off x="13512800" y="7047865"/>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25400</xdr:rowOff>
    </xdr:from>
    <xdr:to xmlns:xdr="http://schemas.openxmlformats.org/drawingml/2006/spreadsheetDrawing">
      <xdr:col>68</xdr:col>
      <xdr:colOff>203200</xdr:colOff>
      <xdr:row>41</xdr:row>
      <xdr:rowOff>127000</xdr:rowOff>
    </xdr:to>
    <xdr:sp macro="" textlink="">
      <xdr:nvSpPr>
        <xdr:cNvPr id="386" name="フローチャート: 判断 385"/>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111760</xdr:rowOff>
    </xdr:from>
    <xdr:ext cx="762000" cy="254635"/>
    <xdr:sp macro="" textlink="">
      <xdr:nvSpPr>
        <xdr:cNvPr id="387" name="テキスト ボックス 386"/>
        <xdr:cNvSpPr txBox="1"/>
      </xdr:nvSpPr>
      <xdr:spPr>
        <a:xfrm>
          <a:off x="14020800" y="71412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20320</xdr:rowOff>
    </xdr:from>
    <xdr:to xmlns:xdr="http://schemas.openxmlformats.org/drawingml/2006/spreadsheetDrawing">
      <xdr:col>64</xdr:col>
      <xdr:colOff>152400</xdr:colOff>
      <xdr:row>41</xdr:row>
      <xdr:rowOff>121920</xdr:rowOff>
    </xdr:to>
    <xdr:sp macro="" textlink="">
      <xdr:nvSpPr>
        <xdr:cNvPr id="388" name="フローチャート: 判断 387"/>
        <xdr:cNvSpPr/>
      </xdr:nvSpPr>
      <xdr:spPr>
        <a:xfrm>
          <a:off x="13462000" y="704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106680</xdr:rowOff>
    </xdr:from>
    <xdr:ext cx="762000" cy="259080"/>
    <xdr:sp macro="" textlink="">
      <xdr:nvSpPr>
        <xdr:cNvPr id="389" name="テキスト ボックス 388"/>
        <xdr:cNvSpPr txBox="1"/>
      </xdr:nvSpPr>
      <xdr:spPr>
        <a:xfrm>
          <a:off x="13131800" y="7136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0" name="テキスト ボックス 389"/>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1" name="テキスト ボックス 390"/>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2" name="テキスト ボックス 391"/>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3" name="テキスト ボックス 392"/>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4" name="テキスト ボックス 393"/>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95250</xdr:rowOff>
    </xdr:from>
    <xdr:to xmlns:xdr="http://schemas.openxmlformats.org/drawingml/2006/spreadsheetDrawing">
      <xdr:col>81</xdr:col>
      <xdr:colOff>95250</xdr:colOff>
      <xdr:row>41</xdr:row>
      <xdr:rowOff>25400</xdr:rowOff>
    </xdr:to>
    <xdr:sp macro="" textlink="">
      <xdr:nvSpPr>
        <xdr:cNvPr id="395" name="楕円 394"/>
        <xdr:cNvSpPr/>
      </xdr:nvSpPr>
      <xdr:spPr>
        <a:xfrm>
          <a:off x="16967200" y="695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39</xdr:row>
      <xdr:rowOff>111760</xdr:rowOff>
    </xdr:from>
    <xdr:ext cx="762000" cy="254635"/>
    <xdr:sp macro="" textlink="">
      <xdr:nvSpPr>
        <xdr:cNvPr id="396" name="公債費負担の状況該当値テキスト"/>
        <xdr:cNvSpPr txBox="1"/>
      </xdr:nvSpPr>
      <xdr:spPr>
        <a:xfrm>
          <a:off x="17106900" y="67983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40</xdr:row>
      <xdr:rowOff>105410</xdr:rowOff>
    </xdr:from>
    <xdr:to xmlns:xdr="http://schemas.openxmlformats.org/drawingml/2006/spreadsheetDrawing">
      <xdr:col>77</xdr:col>
      <xdr:colOff>95250</xdr:colOff>
      <xdr:row>41</xdr:row>
      <xdr:rowOff>35560</xdr:rowOff>
    </xdr:to>
    <xdr:sp macro="" textlink="">
      <xdr:nvSpPr>
        <xdr:cNvPr id="397" name="楕円 396"/>
        <xdr:cNvSpPr/>
      </xdr:nvSpPr>
      <xdr:spPr>
        <a:xfrm>
          <a:off x="16129000" y="696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45720</xdr:rowOff>
    </xdr:from>
    <xdr:ext cx="736600" cy="259080"/>
    <xdr:sp macro="" textlink="">
      <xdr:nvSpPr>
        <xdr:cNvPr id="398" name="テキスト ボックス 397"/>
        <xdr:cNvSpPr txBox="1"/>
      </xdr:nvSpPr>
      <xdr:spPr>
        <a:xfrm>
          <a:off x="15798800" y="67322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40</xdr:row>
      <xdr:rowOff>139065</xdr:rowOff>
    </xdr:from>
    <xdr:to xmlns:xdr="http://schemas.openxmlformats.org/drawingml/2006/spreadsheetDrawing">
      <xdr:col>73</xdr:col>
      <xdr:colOff>44450</xdr:colOff>
      <xdr:row>41</xdr:row>
      <xdr:rowOff>69215</xdr:rowOff>
    </xdr:to>
    <xdr:sp macro="" textlink="">
      <xdr:nvSpPr>
        <xdr:cNvPr id="399" name="楕円 398"/>
        <xdr:cNvSpPr/>
      </xdr:nvSpPr>
      <xdr:spPr>
        <a:xfrm>
          <a:off x="15240000" y="699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79375</xdr:rowOff>
    </xdr:from>
    <xdr:ext cx="762000" cy="258445"/>
    <xdr:sp macro="" textlink="">
      <xdr:nvSpPr>
        <xdr:cNvPr id="400" name="テキスト ボックス 399"/>
        <xdr:cNvSpPr txBox="1"/>
      </xdr:nvSpPr>
      <xdr:spPr>
        <a:xfrm>
          <a:off x="14909800" y="67659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40</xdr:row>
      <xdr:rowOff>158115</xdr:rowOff>
    </xdr:from>
    <xdr:to xmlns:xdr="http://schemas.openxmlformats.org/drawingml/2006/spreadsheetDrawing">
      <xdr:col>68</xdr:col>
      <xdr:colOff>203200</xdr:colOff>
      <xdr:row>41</xdr:row>
      <xdr:rowOff>88265</xdr:rowOff>
    </xdr:to>
    <xdr:sp macro="" textlink="">
      <xdr:nvSpPr>
        <xdr:cNvPr id="401" name="楕円 400"/>
        <xdr:cNvSpPr/>
      </xdr:nvSpPr>
      <xdr:spPr>
        <a:xfrm>
          <a:off x="14351000" y="7016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98425</xdr:rowOff>
    </xdr:from>
    <xdr:ext cx="762000" cy="254635"/>
    <xdr:sp macro="" textlink="">
      <xdr:nvSpPr>
        <xdr:cNvPr id="402" name="テキスト ボックス 401"/>
        <xdr:cNvSpPr txBox="1"/>
      </xdr:nvSpPr>
      <xdr:spPr>
        <a:xfrm>
          <a:off x="14020800" y="67849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139065</xdr:rowOff>
    </xdr:from>
    <xdr:to xmlns:xdr="http://schemas.openxmlformats.org/drawingml/2006/spreadsheetDrawing">
      <xdr:col>64</xdr:col>
      <xdr:colOff>152400</xdr:colOff>
      <xdr:row>41</xdr:row>
      <xdr:rowOff>69215</xdr:rowOff>
    </xdr:to>
    <xdr:sp macro="" textlink="">
      <xdr:nvSpPr>
        <xdr:cNvPr id="403" name="楕円 402"/>
        <xdr:cNvSpPr/>
      </xdr:nvSpPr>
      <xdr:spPr>
        <a:xfrm>
          <a:off x="13462000" y="699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79375</xdr:rowOff>
    </xdr:from>
    <xdr:ext cx="762000" cy="258445"/>
    <xdr:sp macro="" textlink="">
      <xdr:nvSpPr>
        <xdr:cNvPr id="404" name="テキスト ボックス 403"/>
        <xdr:cNvSpPr txBox="1"/>
      </xdr:nvSpPr>
      <xdr:spPr>
        <a:xfrm>
          <a:off x="13131800" y="67659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6" name="テキスト ボックス 405"/>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6555" cy="358775"/>
    <xdr:sp macro="" textlink="">
      <xdr:nvSpPr>
        <xdr:cNvPr id="407" name="テキスト ボックス 406"/>
        <xdr:cNvSpPr txBox="1"/>
      </xdr:nvSpPr>
      <xdr:spPr>
        <a:xfrm>
          <a:off x="15324455" y="154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財政調整基金及び減債基金等の積立による充当可能基金の影響等により、平成</a:t>
          </a:r>
          <a:r>
            <a:rPr kumimoji="1" lang="en-US" altLang="ja-JP" sz="1300">
              <a:solidFill>
                <a:schemeClr val="dk1"/>
              </a:solidFill>
              <a:effectLst/>
              <a:latin typeface="ＭＳ Ｐゴシック"/>
              <a:ea typeface="ＭＳ Ｐゴシック"/>
              <a:cs typeface="+mn-cs"/>
            </a:rPr>
            <a:t>20</a:t>
          </a:r>
          <a:r>
            <a:rPr kumimoji="1" lang="ja-JP" altLang="ja-JP" sz="1300">
              <a:solidFill>
                <a:schemeClr val="dk1"/>
              </a:solidFill>
              <a:effectLst/>
              <a:latin typeface="ＭＳ Ｐゴシック"/>
              <a:ea typeface="ＭＳ Ｐゴシック"/>
              <a:cs typeface="+mn-cs"/>
            </a:rPr>
            <a:t>年度以降は将来負担比率は生じていない。</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20980"/>
    <xdr:sp macro="" textlink="">
      <xdr:nvSpPr>
        <xdr:cNvPr id="418" name="テキスト ボックス 417"/>
        <xdr:cNvSpPr txBox="1"/>
      </xdr:nvSpPr>
      <xdr:spPr>
        <a:xfrm>
          <a:off x="12788900" y="1778000"/>
          <a:ext cx="29845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19" name="直線コネクタ 418"/>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0" name="テキスト ボックス 419"/>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1" name="直線コネクタ 420"/>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4635"/>
    <xdr:sp macro="" textlink="">
      <xdr:nvSpPr>
        <xdr:cNvPr id="422" name="テキスト ボックス 421"/>
        <xdr:cNvSpPr txBox="1"/>
      </xdr:nvSpPr>
      <xdr:spPr>
        <a:xfrm>
          <a:off x="12065000" y="38373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23" name="直線コネクタ 422"/>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4635"/>
    <xdr:sp macro="" textlink="">
      <xdr:nvSpPr>
        <xdr:cNvPr id="424" name="テキスト ボックス 423"/>
        <xdr:cNvSpPr txBox="1"/>
      </xdr:nvSpPr>
      <xdr:spPr>
        <a:xfrm>
          <a:off x="12065000" y="34353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25" name="直線コネクタ 424"/>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26" name="テキスト ボックス 425"/>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27" name="直線コネクタ 426"/>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28" name="テキスト ボックス 427"/>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29" name="直線コネクタ 428"/>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30" name="テキスト ボックス 429"/>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1" name="直線コネクタ 430"/>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23</xdr:row>
      <xdr:rowOff>125730</xdr:rowOff>
    </xdr:to>
    <xdr:cxnSp macro="">
      <xdr:nvCxnSpPr>
        <xdr:cNvPr id="433" name="直線コネクタ 432"/>
        <xdr:cNvCxnSpPr/>
      </xdr:nvCxnSpPr>
      <xdr:spPr>
        <a:xfrm flipV="1">
          <a:off x="17018000" y="2370455"/>
          <a:ext cx="0" cy="16986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97790</xdr:rowOff>
    </xdr:from>
    <xdr:ext cx="762000" cy="254635"/>
    <xdr:sp macro="" textlink="">
      <xdr:nvSpPr>
        <xdr:cNvPr id="434" name="将来負担の状況最小値テキスト"/>
        <xdr:cNvSpPr txBox="1"/>
      </xdr:nvSpPr>
      <xdr:spPr>
        <a:xfrm>
          <a:off x="17106900" y="40411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125730</xdr:rowOff>
    </xdr:from>
    <xdr:to xmlns:xdr="http://schemas.openxmlformats.org/drawingml/2006/spreadsheetDrawing">
      <xdr:col>81</xdr:col>
      <xdr:colOff>133350</xdr:colOff>
      <xdr:row>23</xdr:row>
      <xdr:rowOff>125730</xdr:rowOff>
    </xdr:to>
    <xdr:cxnSp macro="">
      <xdr:nvCxnSpPr>
        <xdr:cNvPr id="435" name="直線コネクタ 434"/>
        <xdr:cNvCxnSpPr/>
      </xdr:nvCxnSpPr>
      <xdr:spPr>
        <a:xfrm>
          <a:off x="16929100" y="4069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4635"/>
    <xdr:sp macro="" textlink="">
      <xdr:nvSpPr>
        <xdr:cNvPr id="436" name="将来負担の状況最大値テキスト"/>
        <xdr:cNvSpPr txBox="1"/>
      </xdr:nvSpPr>
      <xdr:spPr>
        <a:xfrm>
          <a:off x="17106900" y="20637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37" name="直線コネクタ 436"/>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63500</xdr:rowOff>
    </xdr:from>
    <xdr:ext cx="762000" cy="254635"/>
    <xdr:sp macro="" textlink="">
      <xdr:nvSpPr>
        <xdr:cNvPr id="438" name="将来負担の状況平均値テキスト"/>
        <xdr:cNvSpPr txBox="1"/>
      </xdr:nvSpPr>
      <xdr:spPr>
        <a:xfrm>
          <a:off x="17106900" y="229235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39" name="フローチャート: 判断 438"/>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40" name="フローチャート: 判断 439"/>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4635"/>
    <xdr:sp macro="" textlink="">
      <xdr:nvSpPr>
        <xdr:cNvPr id="441" name="テキスト ボックス 440"/>
        <xdr:cNvSpPr txBox="1"/>
      </xdr:nvSpPr>
      <xdr:spPr>
        <a:xfrm>
          <a:off x="15798800" y="208851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90805</xdr:rowOff>
    </xdr:from>
    <xdr:to xmlns:xdr="http://schemas.openxmlformats.org/drawingml/2006/spreadsheetDrawing">
      <xdr:col>73</xdr:col>
      <xdr:colOff>44450</xdr:colOff>
      <xdr:row>14</xdr:row>
      <xdr:rowOff>20955</xdr:rowOff>
    </xdr:to>
    <xdr:sp macro="" textlink="">
      <xdr:nvSpPr>
        <xdr:cNvPr id="442" name="フローチャート: 判断 441"/>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31115</xdr:rowOff>
    </xdr:from>
    <xdr:ext cx="762000" cy="254635"/>
    <xdr:sp macro="" textlink="">
      <xdr:nvSpPr>
        <xdr:cNvPr id="443" name="テキスト ボックス 442"/>
        <xdr:cNvSpPr txBox="1"/>
      </xdr:nvSpPr>
      <xdr:spPr>
        <a:xfrm>
          <a:off x="14909800" y="20885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90805</xdr:rowOff>
    </xdr:from>
    <xdr:to xmlns:xdr="http://schemas.openxmlformats.org/drawingml/2006/spreadsheetDrawing">
      <xdr:col>68</xdr:col>
      <xdr:colOff>203200</xdr:colOff>
      <xdr:row>14</xdr:row>
      <xdr:rowOff>20955</xdr:rowOff>
    </xdr:to>
    <xdr:sp macro="" textlink="">
      <xdr:nvSpPr>
        <xdr:cNvPr id="444" name="フローチャート: 判断 443"/>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31115</xdr:rowOff>
    </xdr:from>
    <xdr:ext cx="762000" cy="254635"/>
    <xdr:sp macro="" textlink="">
      <xdr:nvSpPr>
        <xdr:cNvPr id="445" name="テキスト ボックス 444"/>
        <xdr:cNvSpPr txBox="1"/>
      </xdr:nvSpPr>
      <xdr:spPr>
        <a:xfrm>
          <a:off x="14020800" y="20885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90805</xdr:rowOff>
    </xdr:from>
    <xdr:to xmlns:xdr="http://schemas.openxmlformats.org/drawingml/2006/spreadsheetDrawing">
      <xdr:col>64</xdr:col>
      <xdr:colOff>152400</xdr:colOff>
      <xdr:row>14</xdr:row>
      <xdr:rowOff>20955</xdr:rowOff>
    </xdr:to>
    <xdr:sp macro="" textlink="">
      <xdr:nvSpPr>
        <xdr:cNvPr id="446" name="フローチャート: 判断 445"/>
        <xdr:cNvSpPr/>
      </xdr:nvSpPr>
      <xdr:spPr>
        <a:xfrm>
          <a:off x="13462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31115</xdr:rowOff>
    </xdr:from>
    <xdr:ext cx="762000" cy="254635"/>
    <xdr:sp macro="" textlink="">
      <xdr:nvSpPr>
        <xdr:cNvPr id="447" name="テキスト ボックス 446"/>
        <xdr:cNvSpPr txBox="1"/>
      </xdr:nvSpPr>
      <xdr:spPr>
        <a:xfrm>
          <a:off x="13131800" y="20885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48" name="テキスト ボックス 447"/>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49" name="テキスト ボックス 448"/>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0" name="テキスト ボックス 449"/>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1" name="テキスト ボックス 450"/>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2" name="テキスト ボックス 451"/>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北海道津別町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3,970
3,954
716.80
8,366,435
8,149,700
186,779
3,821,169
10,401,139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5.4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1905" cy="254635"/>
    <xdr:sp macro="" textlink="">
      <xdr:nvSpPr>
        <xdr:cNvPr id="30" name="テキスト ボックス 29"/>
        <xdr:cNvSpPr txBox="1"/>
      </xdr:nvSpPr>
      <xdr:spPr>
        <a:xfrm>
          <a:off x="698500" y="3492500"/>
          <a:ext cx="88919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2025" cy="254635"/>
    <xdr:sp macro="" textlink="">
      <xdr:nvSpPr>
        <xdr:cNvPr id="31" name="テキスト ボックス 30"/>
        <xdr:cNvSpPr txBox="1"/>
      </xdr:nvSpPr>
      <xdr:spPr>
        <a:xfrm>
          <a:off x="698500" y="3746500"/>
          <a:ext cx="60420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7060" cy="259080"/>
    <xdr:sp macro="" textlink="">
      <xdr:nvSpPr>
        <xdr:cNvPr id="32" name="テキスト ボックス 31"/>
        <xdr:cNvSpPr txBox="1"/>
      </xdr:nvSpPr>
      <xdr:spPr>
        <a:xfrm>
          <a:off x="698500" y="4000500"/>
          <a:ext cx="82270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0340" cy="259080"/>
    <xdr:sp macro="" textlink="">
      <xdr:nvSpPr>
        <xdr:cNvPr id="33" name="テキスト ボックス 32"/>
        <xdr:cNvSpPr txBox="1"/>
      </xdr:nvSpPr>
      <xdr:spPr>
        <a:xfrm>
          <a:off x="698500" y="4254500"/>
          <a:ext cx="1803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令和6</a:t>
          </a:r>
          <a:r>
            <a:rPr kumimoji="1" lang="ja-JP" altLang="ja-JP" sz="1300">
              <a:solidFill>
                <a:schemeClr val="dk1"/>
              </a:solidFill>
              <a:effectLst/>
              <a:latin typeface="ＭＳ Ｐゴシック"/>
              <a:ea typeface="ＭＳ Ｐゴシック"/>
              <a:cs typeface="+mn-cs"/>
            </a:rPr>
            <a:t>年度においては、類似団体平均を下回っている。今後も定員管理計画に基づいた採用、行財政改革への取り組みを継続し、給与水準の適正化に努める。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4005" cy="225425"/>
    <xdr:sp macro="" textlink="">
      <xdr:nvSpPr>
        <xdr:cNvPr id="45" name="テキスト ボックス 44"/>
        <xdr:cNvSpPr txBox="1"/>
      </xdr:nvSpPr>
      <xdr:spPr>
        <a:xfrm>
          <a:off x="723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3555" cy="254635"/>
    <xdr:sp macro="" textlink="">
      <xdr:nvSpPr>
        <xdr:cNvPr id="47" name="テキスト ボックス 46"/>
        <xdr:cNvSpPr txBox="1"/>
      </xdr:nvSpPr>
      <xdr:spPr>
        <a:xfrm>
          <a:off x="254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184150</xdr:colOff>
      <xdr:row>41</xdr:row>
      <xdr:rowOff>146050</xdr:rowOff>
    </xdr:to>
    <xdr:cxnSp macro="">
      <xdr:nvCxnSpPr>
        <xdr:cNvPr id="48" name="直線コネクタ 47"/>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3555" cy="259080"/>
    <xdr:sp macro="" textlink="">
      <xdr:nvSpPr>
        <xdr:cNvPr id="49" name="テキスト ボックス 48"/>
        <xdr:cNvSpPr txBox="1"/>
      </xdr:nvSpPr>
      <xdr:spPr>
        <a:xfrm>
          <a:off x="254000" y="7033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184150</xdr:colOff>
      <xdr:row>39</xdr:row>
      <xdr:rowOff>107950</xdr:rowOff>
    </xdr:to>
    <xdr:cxnSp macro="">
      <xdr:nvCxnSpPr>
        <xdr:cNvPr id="50" name="直線コネクタ 49"/>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3555" cy="259080"/>
    <xdr:sp macro="" textlink="">
      <xdr:nvSpPr>
        <xdr:cNvPr id="51" name="テキスト ボックス 50"/>
        <xdr:cNvSpPr txBox="1"/>
      </xdr:nvSpPr>
      <xdr:spPr>
        <a:xfrm>
          <a:off x="254000" y="6652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2" name="直線コネクタ 51"/>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3555" cy="254635"/>
    <xdr:sp macro="" textlink="">
      <xdr:nvSpPr>
        <xdr:cNvPr id="53" name="テキスト ボックス 52"/>
        <xdr:cNvSpPr txBox="1"/>
      </xdr:nvSpPr>
      <xdr:spPr>
        <a:xfrm>
          <a:off x="254000" y="6271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184150</xdr:colOff>
      <xdr:row>35</xdr:row>
      <xdr:rowOff>31750</xdr:rowOff>
    </xdr:to>
    <xdr:cxnSp macro="">
      <xdr:nvCxnSpPr>
        <xdr:cNvPr id="54" name="直線コネクタ 53"/>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3555" cy="259080"/>
    <xdr:sp macro="" textlink="">
      <xdr:nvSpPr>
        <xdr:cNvPr id="55" name="テキスト ボックス 54"/>
        <xdr:cNvSpPr txBox="1"/>
      </xdr:nvSpPr>
      <xdr:spPr>
        <a:xfrm>
          <a:off x="254000" y="5890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184150</xdr:colOff>
      <xdr:row>32</xdr:row>
      <xdr:rowOff>165100</xdr:rowOff>
    </xdr:to>
    <xdr:cxnSp macro="">
      <xdr:nvCxnSpPr>
        <xdr:cNvPr id="56" name="直線コネクタ 55"/>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3555" cy="259080"/>
    <xdr:sp macro="" textlink="">
      <xdr:nvSpPr>
        <xdr:cNvPr id="57" name="テキスト ボックス 56"/>
        <xdr:cNvSpPr txBox="1"/>
      </xdr:nvSpPr>
      <xdr:spPr>
        <a:xfrm>
          <a:off x="254000" y="5509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8" name="直線コネクタ 57"/>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3555" cy="254635"/>
    <xdr:sp macro="" textlink="">
      <xdr:nvSpPr>
        <xdr:cNvPr id="59" name="テキスト ボックス 58"/>
        <xdr:cNvSpPr txBox="1"/>
      </xdr:nvSpPr>
      <xdr:spPr>
        <a:xfrm>
          <a:off x="254000" y="5128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157480</xdr:rowOff>
    </xdr:from>
    <xdr:to xmlns:xdr="http://schemas.openxmlformats.org/drawingml/2006/spreadsheetDrawing">
      <xdr:col>24</xdr:col>
      <xdr:colOff>25400</xdr:colOff>
      <xdr:row>40</xdr:row>
      <xdr:rowOff>39370</xdr:rowOff>
    </xdr:to>
    <xdr:cxnSp macro="">
      <xdr:nvCxnSpPr>
        <xdr:cNvPr id="61" name="直線コネクタ 60"/>
        <xdr:cNvCxnSpPr/>
      </xdr:nvCxnSpPr>
      <xdr:spPr>
        <a:xfrm flipV="1">
          <a:off x="4826000" y="5643880"/>
          <a:ext cx="0" cy="1253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11430</xdr:rowOff>
    </xdr:from>
    <xdr:ext cx="762000" cy="259080"/>
    <xdr:sp macro="" textlink="">
      <xdr:nvSpPr>
        <xdr:cNvPr id="62" name="人件費最小値テキスト"/>
        <xdr:cNvSpPr txBox="1"/>
      </xdr:nvSpPr>
      <xdr:spPr>
        <a:xfrm>
          <a:off x="4914900" y="6869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39370</xdr:rowOff>
    </xdr:from>
    <xdr:to xmlns:xdr="http://schemas.openxmlformats.org/drawingml/2006/spreadsheetDrawing">
      <xdr:col>24</xdr:col>
      <xdr:colOff>114300</xdr:colOff>
      <xdr:row>40</xdr:row>
      <xdr:rowOff>39370</xdr:rowOff>
    </xdr:to>
    <xdr:cxnSp macro="">
      <xdr:nvCxnSpPr>
        <xdr:cNvPr id="63" name="直線コネクタ 62"/>
        <xdr:cNvCxnSpPr/>
      </xdr:nvCxnSpPr>
      <xdr:spPr>
        <a:xfrm>
          <a:off x="4737100" y="6897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72390</xdr:rowOff>
    </xdr:from>
    <xdr:ext cx="762000" cy="259080"/>
    <xdr:sp macro="" textlink="">
      <xdr:nvSpPr>
        <xdr:cNvPr id="64" name="人件費最大値テキスト"/>
        <xdr:cNvSpPr txBox="1"/>
      </xdr:nvSpPr>
      <xdr:spPr>
        <a:xfrm>
          <a:off x="4914900" y="5387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157480</xdr:rowOff>
    </xdr:from>
    <xdr:to xmlns:xdr="http://schemas.openxmlformats.org/drawingml/2006/spreadsheetDrawing">
      <xdr:col>24</xdr:col>
      <xdr:colOff>114300</xdr:colOff>
      <xdr:row>32</xdr:row>
      <xdr:rowOff>157480</xdr:rowOff>
    </xdr:to>
    <xdr:cxnSp macro="">
      <xdr:nvCxnSpPr>
        <xdr:cNvPr id="65" name="直線コネクタ 64"/>
        <xdr:cNvCxnSpPr/>
      </xdr:nvCxnSpPr>
      <xdr:spPr>
        <a:xfrm>
          <a:off x="4737100" y="5643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35</xdr:row>
      <xdr:rowOff>96520</xdr:rowOff>
    </xdr:from>
    <xdr:to xmlns:xdr="http://schemas.openxmlformats.org/drawingml/2006/spreadsheetDrawing">
      <xdr:col>24</xdr:col>
      <xdr:colOff>25400</xdr:colOff>
      <xdr:row>35</xdr:row>
      <xdr:rowOff>107950</xdr:rowOff>
    </xdr:to>
    <xdr:cxnSp macro="">
      <xdr:nvCxnSpPr>
        <xdr:cNvPr id="66" name="直線コネクタ 65"/>
        <xdr:cNvCxnSpPr/>
      </xdr:nvCxnSpPr>
      <xdr:spPr>
        <a:xfrm>
          <a:off x="3987800" y="609727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132080</xdr:rowOff>
    </xdr:from>
    <xdr:ext cx="762000" cy="254635"/>
    <xdr:sp macro="" textlink="">
      <xdr:nvSpPr>
        <xdr:cNvPr id="67" name="人件費平均値テキスト"/>
        <xdr:cNvSpPr txBox="1"/>
      </xdr:nvSpPr>
      <xdr:spPr>
        <a:xfrm>
          <a:off x="4914900" y="613283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160020</xdr:rowOff>
    </xdr:from>
    <xdr:to xmlns:xdr="http://schemas.openxmlformats.org/drawingml/2006/spreadsheetDrawing">
      <xdr:col>24</xdr:col>
      <xdr:colOff>76200</xdr:colOff>
      <xdr:row>36</xdr:row>
      <xdr:rowOff>90170</xdr:rowOff>
    </xdr:to>
    <xdr:sp macro="" textlink="">
      <xdr:nvSpPr>
        <xdr:cNvPr id="68" name="フローチャート: 判断 67"/>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35</xdr:row>
      <xdr:rowOff>96520</xdr:rowOff>
    </xdr:from>
    <xdr:to xmlns:xdr="http://schemas.openxmlformats.org/drawingml/2006/spreadsheetDrawing">
      <xdr:col>19</xdr:col>
      <xdr:colOff>187325</xdr:colOff>
      <xdr:row>35</xdr:row>
      <xdr:rowOff>149860</xdr:rowOff>
    </xdr:to>
    <xdr:cxnSp macro="">
      <xdr:nvCxnSpPr>
        <xdr:cNvPr id="69" name="直線コネクタ 68"/>
        <xdr:cNvCxnSpPr/>
      </xdr:nvCxnSpPr>
      <xdr:spPr>
        <a:xfrm flipV="1">
          <a:off x="3098800" y="609727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129540</xdr:rowOff>
    </xdr:from>
    <xdr:to xmlns:xdr="http://schemas.openxmlformats.org/drawingml/2006/spreadsheetDrawing">
      <xdr:col>20</xdr:col>
      <xdr:colOff>38100</xdr:colOff>
      <xdr:row>36</xdr:row>
      <xdr:rowOff>59690</xdr:rowOff>
    </xdr:to>
    <xdr:sp macro="" textlink="">
      <xdr:nvSpPr>
        <xdr:cNvPr id="70" name="フローチャート: 判断 69"/>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44450</xdr:rowOff>
    </xdr:from>
    <xdr:ext cx="732155" cy="259080"/>
    <xdr:sp macro="" textlink="">
      <xdr:nvSpPr>
        <xdr:cNvPr id="71" name="テキスト ボックス 70"/>
        <xdr:cNvSpPr txBox="1"/>
      </xdr:nvSpPr>
      <xdr:spPr>
        <a:xfrm>
          <a:off x="3606800" y="621665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35</xdr:row>
      <xdr:rowOff>149860</xdr:rowOff>
    </xdr:from>
    <xdr:to xmlns:xdr="http://schemas.openxmlformats.org/drawingml/2006/spreadsheetDrawing">
      <xdr:col>15</xdr:col>
      <xdr:colOff>98425</xdr:colOff>
      <xdr:row>35</xdr:row>
      <xdr:rowOff>161290</xdr:rowOff>
    </xdr:to>
    <xdr:cxnSp macro="">
      <xdr:nvCxnSpPr>
        <xdr:cNvPr id="72" name="直線コネクタ 71"/>
        <xdr:cNvCxnSpPr/>
      </xdr:nvCxnSpPr>
      <xdr:spPr>
        <a:xfrm flipV="1">
          <a:off x="2209800" y="615061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129540</xdr:rowOff>
    </xdr:from>
    <xdr:to xmlns:xdr="http://schemas.openxmlformats.org/drawingml/2006/spreadsheetDrawing">
      <xdr:col>15</xdr:col>
      <xdr:colOff>149225</xdr:colOff>
      <xdr:row>36</xdr:row>
      <xdr:rowOff>59690</xdr:rowOff>
    </xdr:to>
    <xdr:sp macro="" textlink="">
      <xdr:nvSpPr>
        <xdr:cNvPr id="73" name="フローチャート: 判断 72"/>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44450</xdr:rowOff>
    </xdr:from>
    <xdr:ext cx="762000" cy="259080"/>
    <xdr:sp macro="" textlink="">
      <xdr:nvSpPr>
        <xdr:cNvPr id="74" name="テキスト ボックス 73"/>
        <xdr:cNvSpPr txBox="1"/>
      </xdr:nvSpPr>
      <xdr:spPr>
        <a:xfrm>
          <a:off x="2717800" y="6216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35</xdr:row>
      <xdr:rowOff>138430</xdr:rowOff>
    </xdr:from>
    <xdr:to xmlns:xdr="http://schemas.openxmlformats.org/drawingml/2006/spreadsheetDrawing">
      <xdr:col>11</xdr:col>
      <xdr:colOff>9525</xdr:colOff>
      <xdr:row>35</xdr:row>
      <xdr:rowOff>161290</xdr:rowOff>
    </xdr:to>
    <xdr:cxnSp macro="">
      <xdr:nvCxnSpPr>
        <xdr:cNvPr id="75" name="直線コネクタ 74"/>
        <xdr:cNvCxnSpPr/>
      </xdr:nvCxnSpPr>
      <xdr:spPr>
        <a:xfrm>
          <a:off x="1320800" y="613918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106680</xdr:rowOff>
    </xdr:from>
    <xdr:to xmlns:xdr="http://schemas.openxmlformats.org/drawingml/2006/spreadsheetDrawing">
      <xdr:col>11</xdr:col>
      <xdr:colOff>60325</xdr:colOff>
      <xdr:row>36</xdr:row>
      <xdr:rowOff>36830</xdr:rowOff>
    </xdr:to>
    <xdr:sp macro="" textlink="">
      <xdr:nvSpPr>
        <xdr:cNvPr id="76" name="フローチャート: 判断 75"/>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46990</xdr:rowOff>
    </xdr:from>
    <xdr:ext cx="757555" cy="259080"/>
    <xdr:sp macro="" textlink="">
      <xdr:nvSpPr>
        <xdr:cNvPr id="77" name="テキスト ボックス 76"/>
        <xdr:cNvSpPr txBox="1"/>
      </xdr:nvSpPr>
      <xdr:spPr>
        <a:xfrm>
          <a:off x="1828800" y="587629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15240</xdr:rowOff>
    </xdr:from>
    <xdr:to xmlns:xdr="http://schemas.openxmlformats.org/drawingml/2006/spreadsheetDrawing">
      <xdr:col>6</xdr:col>
      <xdr:colOff>171450</xdr:colOff>
      <xdr:row>36</xdr:row>
      <xdr:rowOff>116840</xdr:rowOff>
    </xdr:to>
    <xdr:sp macro="" textlink="">
      <xdr:nvSpPr>
        <xdr:cNvPr id="78" name="フローチャート: 判断 77"/>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101600</xdr:rowOff>
    </xdr:from>
    <xdr:ext cx="757555" cy="259080"/>
    <xdr:sp macro="" textlink="">
      <xdr:nvSpPr>
        <xdr:cNvPr id="79" name="テキスト ボックス 78"/>
        <xdr:cNvSpPr txBox="1"/>
      </xdr:nvSpPr>
      <xdr:spPr>
        <a:xfrm>
          <a:off x="939800" y="627380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7555" cy="259080"/>
    <xdr:sp macro="" textlink="">
      <xdr:nvSpPr>
        <xdr:cNvPr id="82" name="テキスト ボックス 81"/>
        <xdr:cNvSpPr txBox="1"/>
      </xdr:nvSpPr>
      <xdr:spPr>
        <a:xfrm>
          <a:off x="2882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3" name="テキスト ボックス 82"/>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4" name="テキスト ボックス 83"/>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57150</xdr:rowOff>
    </xdr:from>
    <xdr:to xmlns:xdr="http://schemas.openxmlformats.org/drawingml/2006/spreadsheetDrawing">
      <xdr:col>24</xdr:col>
      <xdr:colOff>76200</xdr:colOff>
      <xdr:row>35</xdr:row>
      <xdr:rowOff>158750</xdr:rowOff>
    </xdr:to>
    <xdr:sp macro="" textlink="">
      <xdr:nvSpPr>
        <xdr:cNvPr id="85" name="楕円 84"/>
        <xdr:cNvSpPr/>
      </xdr:nvSpPr>
      <xdr:spPr>
        <a:xfrm>
          <a:off x="4775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73660</xdr:rowOff>
    </xdr:from>
    <xdr:ext cx="762000" cy="259080"/>
    <xdr:sp macro="" textlink="">
      <xdr:nvSpPr>
        <xdr:cNvPr id="86" name="人件費該当値テキスト"/>
        <xdr:cNvSpPr txBox="1"/>
      </xdr:nvSpPr>
      <xdr:spPr>
        <a:xfrm>
          <a:off x="4914900" y="590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35</xdr:row>
      <xdr:rowOff>45720</xdr:rowOff>
    </xdr:from>
    <xdr:to xmlns:xdr="http://schemas.openxmlformats.org/drawingml/2006/spreadsheetDrawing">
      <xdr:col>20</xdr:col>
      <xdr:colOff>38100</xdr:colOff>
      <xdr:row>35</xdr:row>
      <xdr:rowOff>147320</xdr:rowOff>
    </xdr:to>
    <xdr:sp macro="" textlink="">
      <xdr:nvSpPr>
        <xdr:cNvPr id="87" name="楕円 86"/>
        <xdr:cNvSpPr/>
      </xdr:nvSpPr>
      <xdr:spPr>
        <a:xfrm>
          <a:off x="3937000" y="604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33</xdr:row>
      <xdr:rowOff>157480</xdr:rowOff>
    </xdr:from>
    <xdr:ext cx="732155" cy="254635"/>
    <xdr:sp macro="" textlink="">
      <xdr:nvSpPr>
        <xdr:cNvPr id="88" name="テキスト ボックス 87"/>
        <xdr:cNvSpPr txBox="1"/>
      </xdr:nvSpPr>
      <xdr:spPr>
        <a:xfrm>
          <a:off x="3606800" y="5815330"/>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99060</xdr:rowOff>
    </xdr:from>
    <xdr:to xmlns:xdr="http://schemas.openxmlformats.org/drawingml/2006/spreadsheetDrawing">
      <xdr:col>15</xdr:col>
      <xdr:colOff>149225</xdr:colOff>
      <xdr:row>36</xdr:row>
      <xdr:rowOff>29210</xdr:rowOff>
    </xdr:to>
    <xdr:sp macro="" textlink="">
      <xdr:nvSpPr>
        <xdr:cNvPr id="89" name="楕円 88"/>
        <xdr:cNvSpPr/>
      </xdr:nvSpPr>
      <xdr:spPr>
        <a:xfrm>
          <a:off x="3048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39370</xdr:rowOff>
    </xdr:from>
    <xdr:ext cx="762000" cy="259080"/>
    <xdr:sp macro="" textlink="">
      <xdr:nvSpPr>
        <xdr:cNvPr id="90" name="テキスト ボックス 89"/>
        <xdr:cNvSpPr txBox="1"/>
      </xdr:nvSpPr>
      <xdr:spPr>
        <a:xfrm>
          <a:off x="2717800" y="5868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35</xdr:row>
      <xdr:rowOff>110490</xdr:rowOff>
    </xdr:from>
    <xdr:to xmlns:xdr="http://schemas.openxmlformats.org/drawingml/2006/spreadsheetDrawing">
      <xdr:col>11</xdr:col>
      <xdr:colOff>60325</xdr:colOff>
      <xdr:row>36</xdr:row>
      <xdr:rowOff>40640</xdr:rowOff>
    </xdr:to>
    <xdr:sp macro="" textlink="">
      <xdr:nvSpPr>
        <xdr:cNvPr id="91" name="楕円 90"/>
        <xdr:cNvSpPr/>
      </xdr:nvSpPr>
      <xdr:spPr>
        <a:xfrm>
          <a:off x="2159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25400</xdr:rowOff>
    </xdr:from>
    <xdr:ext cx="757555" cy="259080"/>
    <xdr:sp macro="" textlink="">
      <xdr:nvSpPr>
        <xdr:cNvPr id="92" name="テキスト ボックス 91"/>
        <xdr:cNvSpPr txBox="1"/>
      </xdr:nvSpPr>
      <xdr:spPr>
        <a:xfrm>
          <a:off x="1828800" y="619760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87630</xdr:rowOff>
    </xdr:from>
    <xdr:to xmlns:xdr="http://schemas.openxmlformats.org/drawingml/2006/spreadsheetDrawing">
      <xdr:col>6</xdr:col>
      <xdr:colOff>171450</xdr:colOff>
      <xdr:row>36</xdr:row>
      <xdr:rowOff>17780</xdr:rowOff>
    </xdr:to>
    <xdr:sp macro="" textlink="">
      <xdr:nvSpPr>
        <xdr:cNvPr id="93" name="楕円 92"/>
        <xdr:cNvSpPr/>
      </xdr:nvSpPr>
      <xdr:spPr>
        <a:xfrm>
          <a:off x="1270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27940</xdr:rowOff>
    </xdr:from>
    <xdr:ext cx="757555" cy="259080"/>
    <xdr:sp macro="" textlink="">
      <xdr:nvSpPr>
        <xdr:cNvPr id="94" name="テキスト ボックス 93"/>
        <xdr:cNvSpPr txBox="1"/>
      </xdr:nvSpPr>
      <xdr:spPr>
        <a:xfrm>
          <a:off x="939800" y="585724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物件費に係る経常収支比率は、類似団体平均を上回った。予算編成より事務事業の見直しを図っているが、物価高騰等の影響があり、全体的な物件費の削減には繋がらず増加となった。今後も、事業廃止等を含めた見直しを行い、物件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4005" cy="225425"/>
    <xdr:sp macro="" textlink="">
      <xdr:nvSpPr>
        <xdr:cNvPr id="106" name="テキスト ボックス 105"/>
        <xdr:cNvSpPr txBox="1"/>
      </xdr:nvSpPr>
      <xdr:spPr>
        <a:xfrm>
          <a:off x="12407900" y="1651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3555" cy="254635"/>
    <xdr:sp macro="" textlink="">
      <xdr:nvSpPr>
        <xdr:cNvPr id="108" name="テキスト ボックス 107"/>
        <xdr:cNvSpPr txBox="1"/>
      </xdr:nvSpPr>
      <xdr:spPr>
        <a:xfrm>
          <a:off x="11938000" y="3985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09" name="直線コネクタ 108"/>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503555" cy="254635"/>
    <xdr:sp macro="" textlink="">
      <xdr:nvSpPr>
        <xdr:cNvPr id="110" name="テキスト ボックス 109"/>
        <xdr:cNvSpPr txBox="1"/>
      </xdr:nvSpPr>
      <xdr:spPr>
        <a:xfrm>
          <a:off x="11938000" y="3528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11" name="直線コネクタ 110"/>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503555" cy="254635"/>
    <xdr:sp macro="" textlink="">
      <xdr:nvSpPr>
        <xdr:cNvPr id="112" name="テキスト ボックス 111"/>
        <xdr:cNvSpPr txBox="1"/>
      </xdr:nvSpPr>
      <xdr:spPr>
        <a:xfrm>
          <a:off x="11938000" y="3070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13" name="直線コネクタ 112"/>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503555" cy="254635"/>
    <xdr:sp macro="" textlink="">
      <xdr:nvSpPr>
        <xdr:cNvPr id="114" name="テキスト ボックス 113"/>
        <xdr:cNvSpPr txBox="1"/>
      </xdr:nvSpPr>
      <xdr:spPr>
        <a:xfrm>
          <a:off x="11938000" y="2613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5" name="直線コネクタ 114"/>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503555" cy="254635"/>
    <xdr:sp macro="" textlink="">
      <xdr:nvSpPr>
        <xdr:cNvPr id="116" name="テキスト ボックス 115"/>
        <xdr:cNvSpPr txBox="1"/>
      </xdr:nvSpPr>
      <xdr:spPr>
        <a:xfrm>
          <a:off x="11938000" y="2156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158750</xdr:rowOff>
    </xdr:from>
    <xdr:to xmlns:xdr="http://schemas.openxmlformats.org/drawingml/2006/spreadsheetDrawing">
      <xdr:col>82</xdr:col>
      <xdr:colOff>107950</xdr:colOff>
      <xdr:row>20</xdr:row>
      <xdr:rowOff>113030</xdr:rowOff>
    </xdr:to>
    <xdr:cxnSp macro="">
      <xdr:nvCxnSpPr>
        <xdr:cNvPr id="119" name="直線コネクタ 118"/>
        <xdr:cNvCxnSpPr/>
      </xdr:nvCxnSpPr>
      <xdr:spPr>
        <a:xfrm flipV="1">
          <a:off x="16510000" y="2559050"/>
          <a:ext cx="0" cy="982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85090</xdr:rowOff>
    </xdr:from>
    <xdr:ext cx="762000" cy="259080"/>
    <xdr:sp macro="" textlink="">
      <xdr:nvSpPr>
        <xdr:cNvPr id="120" name="物件費最小値テキスト"/>
        <xdr:cNvSpPr txBox="1"/>
      </xdr:nvSpPr>
      <xdr:spPr>
        <a:xfrm>
          <a:off x="16598900" y="3514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113030</xdr:rowOff>
    </xdr:from>
    <xdr:to xmlns:xdr="http://schemas.openxmlformats.org/drawingml/2006/spreadsheetDrawing">
      <xdr:col>82</xdr:col>
      <xdr:colOff>196850</xdr:colOff>
      <xdr:row>20</xdr:row>
      <xdr:rowOff>113030</xdr:rowOff>
    </xdr:to>
    <xdr:cxnSp macro="">
      <xdr:nvCxnSpPr>
        <xdr:cNvPr id="121" name="直線コネクタ 120"/>
        <xdr:cNvCxnSpPr/>
      </xdr:nvCxnSpPr>
      <xdr:spPr>
        <a:xfrm>
          <a:off x="16421100" y="3542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13</xdr:row>
      <xdr:rowOff>73660</xdr:rowOff>
    </xdr:from>
    <xdr:ext cx="762000" cy="259080"/>
    <xdr:sp macro="" textlink="">
      <xdr:nvSpPr>
        <xdr:cNvPr id="122" name="物件費最大値テキスト"/>
        <xdr:cNvSpPr txBox="1"/>
      </xdr:nvSpPr>
      <xdr:spPr>
        <a:xfrm>
          <a:off x="16598900" y="2302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158750</xdr:rowOff>
    </xdr:from>
    <xdr:to xmlns:xdr="http://schemas.openxmlformats.org/drawingml/2006/spreadsheetDrawing">
      <xdr:col>82</xdr:col>
      <xdr:colOff>196850</xdr:colOff>
      <xdr:row>14</xdr:row>
      <xdr:rowOff>158750</xdr:rowOff>
    </xdr:to>
    <xdr:cxnSp macro="">
      <xdr:nvCxnSpPr>
        <xdr:cNvPr id="123" name="直線コネクタ 122"/>
        <xdr:cNvCxnSpPr/>
      </xdr:nvCxnSpPr>
      <xdr:spPr>
        <a:xfrm>
          <a:off x="16421100" y="2559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18</xdr:row>
      <xdr:rowOff>3810</xdr:rowOff>
    </xdr:from>
    <xdr:to xmlns:xdr="http://schemas.openxmlformats.org/drawingml/2006/spreadsheetDrawing">
      <xdr:col>82</xdr:col>
      <xdr:colOff>107950</xdr:colOff>
      <xdr:row>18</xdr:row>
      <xdr:rowOff>17780</xdr:rowOff>
    </xdr:to>
    <xdr:cxnSp macro="">
      <xdr:nvCxnSpPr>
        <xdr:cNvPr id="124" name="直線コネクタ 123"/>
        <xdr:cNvCxnSpPr/>
      </xdr:nvCxnSpPr>
      <xdr:spPr>
        <a:xfrm flipV="1">
          <a:off x="15671800" y="308991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16</xdr:row>
      <xdr:rowOff>67310</xdr:rowOff>
    </xdr:from>
    <xdr:ext cx="762000" cy="259080"/>
    <xdr:sp macro="" textlink="">
      <xdr:nvSpPr>
        <xdr:cNvPr id="125" name="物件費平均値テキスト"/>
        <xdr:cNvSpPr txBox="1"/>
      </xdr:nvSpPr>
      <xdr:spPr>
        <a:xfrm>
          <a:off x="16598900" y="28105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50800</xdr:rowOff>
    </xdr:from>
    <xdr:to xmlns:xdr="http://schemas.openxmlformats.org/drawingml/2006/spreadsheetDrawing">
      <xdr:col>82</xdr:col>
      <xdr:colOff>158750</xdr:colOff>
      <xdr:row>17</xdr:row>
      <xdr:rowOff>152400</xdr:rowOff>
    </xdr:to>
    <xdr:sp macro="" textlink="">
      <xdr:nvSpPr>
        <xdr:cNvPr id="126" name="フローチャート: 判断 125"/>
        <xdr:cNvSpPr/>
      </xdr:nvSpPr>
      <xdr:spPr>
        <a:xfrm>
          <a:off x="16459200" y="296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17</xdr:row>
      <xdr:rowOff>152400</xdr:rowOff>
    </xdr:from>
    <xdr:to xmlns:xdr="http://schemas.openxmlformats.org/drawingml/2006/spreadsheetDrawing">
      <xdr:col>78</xdr:col>
      <xdr:colOff>69850</xdr:colOff>
      <xdr:row>18</xdr:row>
      <xdr:rowOff>17780</xdr:rowOff>
    </xdr:to>
    <xdr:cxnSp macro="">
      <xdr:nvCxnSpPr>
        <xdr:cNvPr id="127" name="直線コネクタ 126"/>
        <xdr:cNvCxnSpPr/>
      </xdr:nvCxnSpPr>
      <xdr:spPr>
        <a:xfrm>
          <a:off x="14782800" y="306705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17</xdr:row>
      <xdr:rowOff>37465</xdr:rowOff>
    </xdr:from>
    <xdr:to xmlns:xdr="http://schemas.openxmlformats.org/drawingml/2006/spreadsheetDrawing">
      <xdr:col>78</xdr:col>
      <xdr:colOff>120650</xdr:colOff>
      <xdr:row>17</xdr:row>
      <xdr:rowOff>139065</xdr:rowOff>
    </xdr:to>
    <xdr:sp macro="" textlink="">
      <xdr:nvSpPr>
        <xdr:cNvPr id="128" name="フローチャート: 判断 127"/>
        <xdr:cNvSpPr/>
      </xdr:nvSpPr>
      <xdr:spPr>
        <a:xfrm>
          <a:off x="15621000" y="295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149225</xdr:rowOff>
    </xdr:from>
    <xdr:ext cx="736600" cy="259080"/>
    <xdr:sp macro="" textlink="">
      <xdr:nvSpPr>
        <xdr:cNvPr id="129" name="テキスト ボックス 128"/>
        <xdr:cNvSpPr txBox="1"/>
      </xdr:nvSpPr>
      <xdr:spPr>
        <a:xfrm>
          <a:off x="15290800" y="27209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74930</xdr:rowOff>
    </xdr:from>
    <xdr:to xmlns:xdr="http://schemas.openxmlformats.org/drawingml/2006/spreadsheetDrawing">
      <xdr:col>73</xdr:col>
      <xdr:colOff>180975</xdr:colOff>
      <xdr:row>17</xdr:row>
      <xdr:rowOff>152400</xdr:rowOff>
    </xdr:to>
    <xdr:cxnSp macro="">
      <xdr:nvCxnSpPr>
        <xdr:cNvPr id="130" name="直線コネクタ 129"/>
        <xdr:cNvCxnSpPr/>
      </xdr:nvCxnSpPr>
      <xdr:spPr>
        <a:xfrm>
          <a:off x="13893800" y="298958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17</xdr:row>
      <xdr:rowOff>23495</xdr:rowOff>
    </xdr:from>
    <xdr:to xmlns:xdr="http://schemas.openxmlformats.org/drawingml/2006/spreadsheetDrawing">
      <xdr:col>74</xdr:col>
      <xdr:colOff>31750</xdr:colOff>
      <xdr:row>17</xdr:row>
      <xdr:rowOff>125095</xdr:rowOff>
    </xdr:to>
    <xdr:sp macro="" textlink="">
      <xdr:nvSpPr>
        <xdr:cNvPr id="131" name="フローチャート: 判断 130"/>
        <xdr:cNvSpPr/>
      </xdr:nvSpPr>
      <xdr:spPr>
        <a:xfrm>
          <a:off x="14732000" y="293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135255</xdr:rowOff>
    </xdr:from>
    <xdr:ext cx="762000" cy="254635"/>
    <xdr:sp macro="" textlink="">
      <xdr:nvSpPr>
        <xdr:cNvPr id="132" name="テキスト ボックス 131"/>
        <xdr:cNvSpPr txBox="1"/>
      </xdr:nvSpPr>
      <xdr:spPr>
        <a:xfrm>
          <a:off x="14401800" y="27070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17</xdr:row>
      <xdr:rowOff>33020</xdr:rowOff>
    </xdr:from>
    <xdr:to xmlns:xdr="http://schemas.openxmlformats.org/drawingml/2006/spreadsheetDrawing">
      <xdr:col>69</xdr:col>
      <xdr:colOff>92075</xdr:colOff>
      <xdr:row>17</xdr:row>
      <xdr:rowOff>74930</xdr:rowOff>
    </xdr:to>
    <xdr:cxnSp macro="">
      <xdr:nvCxnSpPr>
        <xdr:cNvPr id="133" name="直線コネクタ 132"/>
        <xdr:cNvCxnSpPr/>
      </xdr:nvCxnSpPr>
      <xdr:spPr>
        <a:xfrm>
          <a:off x="13004800" y="294767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140335</xdr:rowOff>
    </xdr:from>
    <xdr:to xmlns:xdr="http://schemas.openxmlformats.org/drawingml/2006/spreadsheetDrawing">
      <xdr:col>69</xdr:col>
      <xdr:colOff>142875</xdr:colOff>
      <xdr:row>17</xdr:row>
      <xdr:rowOff>70485</xdr:rowOff>
    </xdr:to>
    <xdr:sp macro="" textlink="">
      <xdr:nvSpPr>
        <xdr:cNvPr id="134" name="フローチャート: 判断 133"/>
        <xdr:cNvSpPr/>
      </xdr:nvSpPr>
      <xdr:spPr>
        <a:xfrm>
          <a:off x="13843000" y="2883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80645</xdr:rowOff>
    </xdr:from>
    <xdr:ext cx="757555" cy="259080"/>
    <xdr:sp macro="" textlink="">
      <xdr:nvSpPr>
        <xdr:cNvPr id="135" name="テキスト ボックス 134"/>
        <xdr:cNvSpPr txBox="1"/>
      </xdr:nvSpPr>
      <xdr:spPr>
        <a:xfrm>
          <a:off x="13512800" y="265239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144780</xdr:rowOff>
    </xdr:from>
    <xdr:to xmlns:xdr="http://schemas.openxmlformats.org/drawingml/2006/spreadsheetDrawing">
      <xdr:col>65</xdr:col>
      <xdr:colOff>53975</xdr:colOff>
      <xdr:row>17</xdr:row>
      <xdr:rowOff>74930</xdr:rowOff>
    </xdr:to>
    <xdr:sp macro="" textlink="">
      <xdr:nvSpPr>
        <xdr:cNvPr id="136" name="フローチャート: 判断 135"/>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85090</xdr:rowOff>
    </xdr:from>
    <xdr:ext cx="762000" cy="259080"/>
    <xdr:sp macro="" textlink="">
      <xdr:nvSpPr>
        <xdr:cNvPr id="137" name="テキスト ボックス 136"/>
        <xdr:cNvSpPr txBox="1"/>
      </xdr:nvSpPr>
      <xdr:spPr>
        <a:xfrm>
          <a:off x="12623800" y="2656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8" name="テキスト ボックス 137"/>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7555" cy="259080"/>
    <xdr:sp macro="" textlink="">
      <xdr:nvSpPr>
        <xdr:cNvPr id="139" name="テキスト ボックス 138"/>
        <xdr:cNvSpPr txBox="1"/>
      </xdr:nvSpPr>
      <xdr:spPr>
        <a:xfrm>
          <a:off x="15455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7555" cy="259080"/>
    <xdr:sp macro="" textlink="">
      <xdr:nvSpPr>
        <xdr:cNvPr id="140" name="テキスト ボックス 139"/>
        <xdr:cNvSpPr txBox="1"/>
      </xdr:nvSpPr>
      <xdr:spPr>
        <a:xfrm>
          <a:off x="14566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1" name="テキスト ボックス 140"/>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7555" cy="259080"/>
    <xdr:sp macro="" textlink="">
      <xdr:nvSpPr>
        <xdr:cNvPr id="142" name="テキスト ボックス 141"/>
        <xdr:cNvSpPr txBox="1"/>
      </xdr:nvSpPr>
      <xdr:spPr>
        <a:xfrm>
          <a:off x="12788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124460</xdr:rowOff>
    </xdr:from>
    <xdr:to xmlns:xdr="http://schemas.openxmlformats.org/drawingml/2006/spreadsheetDrawing">
      <xdr:col>82</xdr:col>
      <xdr:colOff>158750</xdr:colOff>
      <xdr:row>18</xdr:row>
      <xdr:rowOff>54610</xdr:rowOff>
    </xdr:to>
    <xdr:sp macro="" textlink="">
      <xdr:nvSpPr>
        <xdr:cNvPr id="143" name="楕円 142"/>
        <xdr:cNvSpPr/>
      </xdr:nvSpPr>
      <xdr:spPr>
        <a:xfrm>
          <a:off x="16459200" y="303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17</xdr:row>
      <xdr:rowOff>96520</xdr:rowOff>
    </xdr:from>
    <xdr:ext cx="762000" cy="259080"/>
    <xdr:sp macro="" textlink="">
      <xdr:nvSpPr>
        <xdr:cNvPr id="144" name="物件費該当値テキスト"/>
        <xdr:cNvSpPr txBox="1"/>
      </xdr:nvSpPr>
      <xdr:spPr>
        <a:xfrm>
          <a:off x="16598900" y="3011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17</xdr:row>
      <xdr:rowOff>137795</xdr:rowOff>
    </xdr:from>
    <xdr:to xmlns:xdr="http://schemas.openxmlformats.org/drawingml/2006/spreadsheetDrawing">
      <xdr:col>78</xdr:col>
      <xdr:colOff>120650</xdr:colOff>
      <xdr:row>18</xdr:row>
      <xdr:rowOff>67945</xdr:rowOff>
    </xdr:to>
    <xdr:sp macro="" textlink="">
      <xdr:nvSpPr>
        <xdr:cNvPr id="145" name="楕円 144"/>
        <xdr:cNvSpPr/>
      </xdr:nvSpPr>
      <xdr:spPr>
        <a:xfrm>
          <a:off x="15621000" y="305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18</xdr:row>
      <xdr:rowOff>52705</xdr:rowOff>
    </xdr:from>
    <xdr:ext cx="736600" cy="254635"/>
    <xdr:sp macro="" textlink="">
      <xdr:nvSpPr>
        <xdr:cNvPr id="146" name="テキスト ボックス 145"/>
        <xdr:cNvSpPr txBox="1"/>
      </xdr:nvSpPr>
      <xdr:spPr>
        <a:xfrm>
          <a:off x="15290800" y="313880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101600</xdr:rowOff>
    </xdr:from>
    <xdr:to xmlns:xdr="http://schemas.openxmlformats.org/drawingml/2006/spreadsheetDrawing">
      <xdr:col>74</xdr:col>
      <xdr:colOff>31750</xdr:colOff>
      <xdr:row>18</xdr:row>
      <xdr:rowOff>31750</xdr:rowOff>
    </xdr:to>
    <xdr:sp macro="" textlink="">
      <xdr:nvSpPr>
        <xdr:cNvPr id="147" name="楕円 146"/>
        <xdr:cNvSpPr/>
      </xdr:nvSpPr>
      <xdr:spPr>
        <a:xfrm>
          <a:off x="14732000" y="301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16510</xdr:rowOff>
    </xdr:from>
    <xdr:ext cx="762000" cy="259080"/>
    <xdr:sp macro="" textlink="">
      <xdr:nvSpPr>
        <xdr:cNvPr id="148" name="テキスト ボックス 147"/>
        <xdr:cNvSpPr txBox="1"/>
      </xdr:nvSpPr>
      <xdr:spPr>
        <a:xfrm>
          <a:off x="14401800" y="3102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23495</xdr:rowOff>
    </xdr:from>
    <xdr:to xmlns:xdr="http://schemas.openxmlformats.org/drawingml/2006/spreadsheetDrawing">
      <xdr:col>69</xdr:col>
      <xdr:colOff>142875</xdr:colOff>
      <xdr:row>17</xdr:row>
      <xdr:rowOff>125095</xdr:rowOff>
    </xdr:to>
    <xdr:sp macro="" textlink="">
      <xdr:nvSpPr>
        <xdr:cNvPr id="149" name="楕円 148"/>
        <xdr:cNvSpPr/>
      </xdr:nvSpPr>
      <xdr:spPr>
        <a:xfrm>
          <a:off x="13843000" y="293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17</xdr:row>
      <xdr:rowOff>109855</xdr:rowOff>
    </xdr:from>
    <xdr:ext cx="757555" cy="254635"/>
    <xdr:sp macro="" textlink="">
      <xdr:nvSpPr>
        <xdr:cNvPr id="150" name="テキスト ボックス 149"/>
        <xdr:cNvSpPr txBox="1"/>
      </xdr:nvSpPr>
      <xdr:spPr>
        <a:xfrm>
          <a:off x="13512800" y="302450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153670</xdr:rowOff>
    </xdr:from>
    <xdr:to xmlns:xdr="http://schemas.openxmlformats.org/drawingml/2006/spreadsheetDrawing">
      <xdr:col>65</xdr:col>
      <xdr:colOff>53975</xdr:colOff>
      <xdr:row>17</xdr:row>
      <xdr:rowOff>83820</xdr:rowOff>
    </xdr:to>
    <xdr:sp macro="" textlink="">
      <xdr:nvSpPr>
        <xdr:cNvPr id="151" name="楕円 150"/>
        <xdr:cNvSpPr/>
      </xdr:nvSpPr>
      <xdr:spPr>
        <a:xfrm>
          <a:off x="12954000" y="289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68580</xdr:rowOff>
    </xdr:from>
    <xdr:ext cx="762000" cy="259080"/>
    <xdr:sp macro="" textlink="">
      <xdr:nvSpPr>
        <xdr:cNvPr id="152" name="テキスト ボックス 151"/>
        <xdr:cNvSpPr txBox="1"/>
      </xdr:nvSpPr>
      <xdr:spPr>
        <a:xfrm>
          <a:off x="12623800" y="2983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扶助費に係る経常収支比率は、類似団体平均を下回っているものの、障害福祉サービス費の扶助費は上昇傾向となっている。急激な少子高齢化に対応しつつ、児童福祉、老人福祉及び障害福祉の動向に注意していく必要がある</a:t>
          </a:r>
          <a:r>
            <a:rPr kumimoji="1" lang="ja-JP" altLang="ja-JP" sz="1100">
              <a:solidFill>
                <a:schemeClr val="dk1"/>
              </a:solidFill>
              <a:effectLst/>
              <a:latin typeface="+mn-lt"/>
              <a:ea typeface="+mn-ea"/>
              <a:cs typeface="+mn-cs"/>
            </a:rPr>
            <a:t>。</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4005" cy="225425"/>
    <xdr:sp macro="" textlink="">
      <xdr:nvSpPr>
        <xdr:cNvPr id="164" name="テキスト ボックス 163"/>
        <xdr:cNvSpPr txBox="1"/>
      </xdr:nvSpPr>
      <xdr:spPr>
        <a:xfrm>
          <a:off x="723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5" name="直線コネクタ 164"/>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3555" cy="254635"/>
    <xdr:sp macro="" textlink="">
      <xdr:nvSpPr>
        <xdr:cNvPr id="166" name="テキスト ボックス 165"/>
        <xdr:cNvSpPr txBox="1"/>
      </xdr:nvSpPr>
      <xdr:spPr>
        <a:xfrm>
          <a:off x="254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67" name="直線コネクタ 166"/>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3555" cy="259080"/>
    <xdr:sp macro="" textlink="">
      <xdr:nvSpPr>
        <xdr:cNvPr id="168" name="テキスト ボックス 167"/>
        <xdr:cNvSpPr txBox="1"/>
      </xdr:nvSpPr>
      <xdr:spPr>
        <a:xfrm>
          <a:off x="254000" y="10516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69" name="直線コネクタ 168"/>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3555" cy="254635"/>
    <xdr:sp macro="" textlink="">
      <xdr:nvSpPr>
        <xdr:cNvPr id="170" name="テキスト ボックス 169"/>
        <xdr:cNvSpPr txBox="1"/>
      </xdr:nvSpPr>
      <xdr:spPr>
        <a:xfrm>
          <a:off x="254000" y="10190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1" name="直線コネクタ 170"/>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3555" cy="258445"/>
    <xdr:sp macro="" textlink="">
      <xdr:nvSpPr>
        <xdr:cNvPr id="172" name="テキスト ボックス 171"/>
        <xdr:cNvSpPr txBox="1"/>
      </xdr:nvSpPr>
      <xdr:spPr>
        <a:xfrm>
          <a:off x="254000" y="9863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3" name="直線コネクタ 172"/>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3555" cy="259080"/>
    <xdr:sp macro="" textlink="">
      <xdr:nvSpPr>
        <xdr:cNvPr id="174" name="テキスト ボックス 173"/>
        <xdr:cNvSpPr txBox="1"/>
      </xdr:nvSpPr>
      <xdr:spPr>
        <a:xfrm>
          <a:off x="254000" y="9537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5" name="直線コネクタ 174"/>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3555" cy="254635"/>
    <xdr:sp macro="" textlink="">
      <xdr:nvSpPr>
        <xdr:cNvPr id="176" name="テキスト ボックス 175"/>
        <xdr:cNvSpPr txBox="1"/>
      </xdr:nvSpPr>
      <xdr:spPr>
        <a:xfrm>
          <a:off x="254000" y="9210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77" name="直線コネクタ 176"/>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3555" cy="259080"/>
    <xdr:sp macro="" textlink="">
      <xdr:nvSpPr>
        <xdr:cNvPr id="178" name="テキスト ボックス 177"/>
        <xdr:cNvSpPr txBox="1"/>
      </xdr:nvSpPr>
      <xdr:spPr>
        <a:xfrm>
          <a:off x="254000" y="8883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9" name="直線コネクタ 178"/>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4445</xdr:rowOff>
    </xdr:from>
    <xdr:to xmlns:xdr="http://schemas.openxmlformats.org/drawingml/2006/spreadsheetDrawing">
      <xdr:col>24</xdr:col>
      <xdr:colOff>25400</xdr:colOff>
      <xdr:row>60</xdr:row>
      <xdr:rowOff>143510</xdr:rowOff>
    </xdr:to>
    <xdr:cxnSp macro="">
      <xdr:nvCxnSpPr>
        <xdr:cNvPr id="181" name="直線コネクタ 180"/>
        <xdr:cNvCxnSpPr/>
      </xdr:nvCxnSpPr>
      <xdr:spPr>
        <a:xfrm flipV="1">
          <a:off x="4826000" y="9091295"/>
          <a:ext cx="0" cy="1339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115570</xdr:rowOff>
    </xdr:from>
    <xdr:ext cx="762000" cy="259080"/>
    <xdr:sp macro="" textlink="">
      <xdr:nvSpPr>
        <xdr:cNvPr id="182" name="扶助費最小値テキスト"/>
        <xdr:cNvSpPr txBox="1"/>
      </xdr:nvSpPr>
      <xdr:spPr>
        <a:xfrm>
          <a:off x="4914900" y="10402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60</xdr:row>
      <xdr:rowOff>143510</xdr:rowOff>
    </xdr:from>
    <xdr:to xmlns:xdr="http://schemas.openxmlformats.org/drawingml/2006/spreadsheetDrawing">
      <xdr:col>24</xdr:col>
      <xdr:colOff>114300</xdr:colOff>
      <xdr:row>60</xdr:row>
      <xdr:rowOff>143510</xdr:rowOff>
    </xdr:to>
    <xdr:cxnSp macro="">
      <xdr:nvCxnSpPr>
        <xdr:cNvPr id="183" name="直線コネクタ 182"/>
        <xdr:cNvCxnSpPr/>
      </xdr:nvCxnSpPr>
      <xdr:spPr>
        <a:xfrm>
          <a:off x="4737100" y="10430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90805</xdr:rowOff>
    </xdr:from>
    <xdr:ext cx="762000" cy="258445"/>
    <xdr:sp macro="" textlink="">
      <xdr:nvSpPr>
        <xdr:cNvPr id="184" name="扶助費最大値テキスト"/>
        <xdr:cNvSpPr txBox="1"/>
      </xdr:nvSpPr>
      <xdr:spPr>
        <a:xfrm>
          <a:off x="4914900" y="88347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4445</xdr:rowOff>
    </xdr:from>
    <xdr:to xmlns:xdr="http://schemas.openxmlformats.org/drawingml/2006/spreadsheetDrawing">
      <xdr:col>24</xdr:col>
      <xdr:colOff>114300</xdr:colOff>
      <xdr:row>53</xdr:row>
      <xdr:rowOff>4445</xdr:rowOff>
    </xdr:to>
    <xdr:cxnSp macro="">
      <xdr:nvCxnSpPr>
        <xdr:cNvPr id="185" name="直線コネクタ 184"/>
        <xdr:cNvCxnSpPr/>
      </xdr:nvCxnSpPr>
      <xdr:spPr>
        <a:xfrm>
          <a:off x="4737100" y="9091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54</xdr:row>
      <xdr:rowOff>29210</xdr:rowOff>
    </xdr:from>
    <xdr:to xmlns:xdr="http://schemas.openxmlformats.org/drawingml/2006/spreadsheetDrawing">
      <xdr:col>24</xdr:col>
      <xdr:colOff>25400</xdr:colOff>
      <xdr:row>54</xdr:row>
      <xdr:rowOff>61595</xdr:rowOff>
    </xdr:to>
    <xdr:cxnSp macro="">
      <xdr:nvCxnSpPr>
        <xdr:cNvPr id="186" name="直線コネクタ 185"/>
        <xdr:cNvCxnSpPr/>
      </xdr:nvCxnSpPr>
      <xdr:spPr>
        <a:xfrm>
          <a:off x="3987800" y="928751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146050</xdr:rowOff>
    </xdr:from>
    <xdr:ext cx="762000" cy="254635"/>
    <xdr:sp macro="" textlink="">
      <xdr:nvSpPr>
        <xdr:cNvPr id="187" name="扶助費平均値テキスト"/>
        <xdr:cNvSpPr txBox="1"/>
      </xdr:nvSpPr>
      <xdr:spPr>
        <a:xfrm>
          <a:off x="4914900" y="940435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2540</xdr:rowOff>
    </xdr:from>
    <xdr:to xmlns:xdr="http://schemas.openxmlformats.org/drawingml/2006/spreadsheetDrawing">
      <xdr:col>24</xdr:col>
      <xdr:colOff>76200</xdr:colOff>
      <xdr:row>55</xdr:row>
      <xdr:rowOff>104140</xdr:rowOff>
    </xdr:to>
    <xdr:sp macro="" textlink="">
      <xdr:nvSpPr>
        <xdr:cNvPr id="188" name="フローチャート: 判断 187"/>
        <xdr:cNvSpPr/>
      </xdr:nvSpPr>
      <xdr:spPr>
        <a:xfrm>
          <a:off x="4775200" y="943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53</xdr:row>
      <xdr:rowOff>167640</xdr:rowOff>
    </xdr:from>
    <xdr:to xmlns:xdr="http://schemas.openxmlformats.org/drawingml/2006/spreadsheetDrawing">
      <xdr:col>19</xdr:col>
      <xdr:colOff>187325</xdr:colOff>
      <xdr:row>54</xdr:row>
      <xdr:rowOff>29210</xdr:rowOff>
    </xdr:to>
    <xdr:cxnSp macro="">
      <xdr:nvCxnSpPr>
        <xdr:cNvPr id="189" name="直線コネクタ 188"/>
        <xdr:cNvCxnSpPr/>
      </xdr:nvCxnSpPr>
      <xdr:spPr>
        <a:xfrm>
          <a:off x="3098800" y="925449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54</xdr:row>
      <xdr:rowOff>158115</xdr:rowOff>
    </xdr:from>
    <xdr:to xmlns:xdr="http://schemas.openxmlformats.org/drawingml/2006/spreadsheetDrawing">
      <xdr:col>20</xdr:col>
      <xdr:colOff>38100</xdr:colOff>
      <xdr:row>55</xdr:row>
      <xdr:rowOff>88265</xdr:rowOff>
    </xdr:to>
    <xdr:sp macro="" textlink="">
      <xdr:nvSpPr>
        <xdr:cNvPr id="190" name="フローチャート: 判断 189"/>
        <xdr:cNvSpPr/>
      </xdr:nvSpPr>
      <xdr:spPr>
        <a:xfrm>
          <a:off x="3937000" y="941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73025</xdr:rowOff>
    </xdr:from>
    <xdr:ext cx="732155" cy="259080"/>
    <xdr:sp macro="" textlink="">
      <xdr:nvSpPr>
        <xdr:cNvPr id="191" name="テキスト ボックス 190"/>
        <xdr:cNvSpPr txBox="1"/>
      </xdr:nvSpPr>
      <xdr:spPr>
        <a:xfrm>
          <a:off x="3606800" y="9502775"/>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53</xdr:row>
      <xdr:rowOff>167640</xdr:rowOff>
    </xdr:from>
    <xdr:to xmlns:xdr="http://schemas.openxmlformats.org/drawingml/2006/spreadsheetDrawing">
      <xdr:col>15</xdr:col>
      <xdr:colOff>98425</xdr:colOff>
      <xdr:row>54</xdr:row>
      <xdr:rowOff>45085</xdr:rowOff>
    </xdr:to>
    <xdr:cxnSp macro="">
      <xdr:nvCxnSpPr>
        <xdr:cNvPr id="192" name="直線コネクタ 191"/>
        <xdr:cNvCxnSpPr/>
      </xdr:nvCxnSpPr>
      <xdr:spPr>
        <a:xfrm flipV="1">
          <a:off x="2209800" y="925449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158115</xdr:rowOff>
    </xdr:from>
    <xdr:to xmlns:xdr="http://schemas.openxmlformats.org/drawingml/2006/spreadsheetDrawing">
      <xdr:col>15</xdr:col>
      <xdr:colOff>149225</xdr:colOff>
      <xdr:row>55</xdr:row>
      <xdr:rowOff>88265</xdr:rowOff>
    </xdr:to>
    <xdr:sp macro="" textlink="">
      <xdr:nvSpPr>
        <xdr:cNvPr id="193" name="フローチャート: 判断 192"/>
        <xdr:cNvSpPr/>
      </xdr:nvSpPr>
      <xdr:spPr>
        <a:xfrm>
          <a:off x="3048000" y="941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73025</xdr:rowOff>
    </xdr:from>
    <xdr:ext cx="762000" cy="259080"/>
    <xdr:sp macro="" textlink="">
      <xdr:nvSpPr>
        <xdr:cNvPr id="194" name="テキスト ボックス 193"/>
        <xdr:cNvSpPr txBox="1"/>
      </xdr:nvSpPr>
      <xdr:spPr>
        <a:xfrm>
          <a:off x="2717800" y="9502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54</xdr:row>
      <xdr:rowOff>45085</xdr:rowOff>
    </xdr:from>
    <xdr:to xmlns:xdr="http://schemas.openxmlformats.org/drawingml/2006/spreadsheetDrawing">
      <xdr:col>11</xdr:col>
      <xdr:colOff>9525</xdr:colOff>
      <xdr:row>54</xdr:row>
      <xdr:rowOff>159385</xdr:rowOff>
    </xdr:to>
    <xdr:cxnSp macro="">
      <xdr:nvCxnSpPr>
        <xdr:cNvPr id="195" name="直線コネクタ 194"/>
        <xdr:cNvCxnSpPr/>
      </xdr:nvCxnSpPr>
      <xdr:spPr>
        <a:xfrm flipV="1">
          <a:off x="1320800" y="930338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141605</xdr:rowOff>
    </xdr:from>
    <xdr:to xmlns:xdr="http://schemas.openxmlformats.org/drawingml/2006/spreadsheetDrawing">
      <xdr:col>11</xdr:col>
      <xdr:colOff>60325</xdr:colOff>
      <xdr:row>55</xdr:row>
      <xdr:rowOff>71755</xdr:rowOff>
    </xdr:to>
    <xdr:sp macro="" textlink="">
      <xdr:nvSpPr>
        <xdr:cNvPr id="196" name="フローチャート: 判断 195"/>
        <xdr:cNvSpPr/>
      </xdr:nvSpPr>
      <xdr:spPr>
        <a:xfrm>
          <a:off x="21590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55</xdr:row>
      <xdr:rowOff>56515</xdr:rowOff>
    </xdr:from>
    <xdr:ext cx="757555" cy="258445"/>
    <xdr:sp macro="" textlink="">
      <xdr:nvSpPr>
        <xdr:cNvPr id="197" name="テキスト ボックス 196"/>
        <xdr:cNvSpPr txBox="1"/>
      </xdr:nvSpPr>
      <xdr:spPr>
        <a:xfrm>
          <a:off x="1828800" y="9486265"/>
          <a:ext cx="757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19050</xdr:rowOff>
    </xdr:from>
    <xdr:to xmlns:xdr="http://schemas.openxmlformats.org/drawingml/2006/spreadsheetDrawing">
      <xdr:col>6</xdr:col>
      <xdr:colOff>171450</xdr:colOff>
      <xdr:row>55</xdr:row>
      <xdr:rowOff>120650</xdr:rowOff>
    </xdr:to>
    <xdr:sp macro="" textlink="">
      <xdr:nvSpPr>
        <xdr:cNvPr id="198" name="フローチャート: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55</xdr:row>
      <xdr:rowOff>105410</xdr:rowOff>
    </xdr:from>
    <xdr:ext cx="757555" cy="259080"/>
    <xdr:sp macro="" textlink="">
      <xdr:nvSpPr>
        <xdr:cNvPr id="199" name="テキスト ボックス 198"/>
        <xdr:cNvSpPr txBox="1"/>
      </xdr:nvSpPr>
      <xdr:spPr>
        <a:xfrm>
          <a:off x="939800" y="95351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0" name="テキスト ボックス 199"/>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1" name="テキスト ボックス 200"/>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7555" cy="259080"/>
    <xdr:sp macro="" textlink="">
      <xdr:nvSpPr>
        <xdr:cNvPr id="202" name="テキスト ボックス 201"/>
        <xdr:cNvSpPr txBox="1"/>
      </xdr:nvSpPr>
      <xdr:spPr>
        <a:xfrm>
          <a:off x="2882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3" name="テキスト ボックス 202"/>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4" name="テキスト ボックス 203"/>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54</xdr:row>
      <xdr:rowOff>10795</xdr:rowOff>
    </xdr:from>
    <xdr:to xmlns:xdr="http://schemas.openxmlformats.org/drawingml/2006/spreadsheetDrawing">
      <xdr:col>24</xdr:col>
      <xdr:colOff>76200</xdr:colOff>
      <xdr:row>54</xdr:row>
      <xdr:rowOff>112395</xdr:rowOff>
    </xdr:to>
    <xdr:sp macro="" textlink="">
      <xdr:nvSpPr>
        <xdr:cNvPr id="205" name="楕円 204"/>
        <xdr:cNvSpPr/>
      </xdr:nvSpPr>
      <xdr:spPr>
        <a:xfrm>
          <a:off x="4775200" y="926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53</xdr:row>
      <xdr:rowOff>27305</xdr:rowOff>
    </xdr:from>
    <xdr:ext cx="762000" cy="259080"/>
    <xdr:sp macro="" textlink="">
      <xdr:nvSpPr>
        <xdr:cNvPr id="206" name="扶助費該当値テキスト"/>
        <xdr:cNvSpPr txBox="1"/>
      </xdr:nvSpPr>
      <xdr:spPr>
        <a:xfrm>
          <a:off x="4914900" y="91141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53</xdr:row>
      <xdr:rowOff>149860</xdr:rowOff>
    </xdr:from>
    <xdr:to xmlns:xdr="http://schemas.openxmlformats.org/drawingml/2006/spreadsheetDrawing">
      <xdr:col>20</xdr:col>
      <xdr:colOff>38100</xdr:colOff>
      <xdr:row>54</xdr:row>
      <xdr:rowOff>80010</xdr:rowOff>
    </xdr:to>
    <xdr:sp macro="" textlink="">
      <xdr:nvSpPr>
        <xdr:cNvPr id="207" name="楕円 206"/>
        <xdr:cNvSpPr/>
      </xdr:nvSpPr>
      <xdr:spPr>
        <a:xfrm>
          <a:off x="3937000" y="923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52</xdr:row>
      <xdr:rowOff>90170</xdr:rowOff>
    </xdr:from>
    <xdr:ext cx="732155" cy="259080"/>
    <xdr:sp macro="" textlink="">
      <xdr:nvSpPr>
        <xdr:cNvPr id="208" name="テキスト ボックス 207"/>
        <xdr:cNvSpPr txBox="1"/>
      </xdr:nvSpPr>
      <xdr:spPr>
        <a:xfrm>
          <a:off x="3606800" y="900557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53</xdr:row>
      <xdr:rowOff>116840</xdr:rowOff>
    </xdr:from>
    <xdr:to xmlns:xdr="http://schemas.openxmlformats.org/drawingml/2006/spreadsheetDrawing">
      <xdr:col>15</xdr:col>
      <xdr:colOff>149225</xdr:colOff>
      <xdr:row>54</xdr:row>
      <xdr:rowOff>46990</xdr:rowOff>
    </xdr:to>
    <xdr:sp macro="" textlink="">
      <xdr:nvSpPr>
        <xdr:cNvPr id="209" name="楕円 208"/>
        <xdr:cNvSpPr/>
      </xdr:nvSpPr>
      <xdr:spPr>
        <a:xfrm>
          <a:off x="3048000" y="920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52</xdr:row>
      <xdr:rowOff>57150</xdr:rowOff>
    </xdr:from>
    <xdr:ext cx="762000" cy="259080"/>
    <xdr:sp macro="" textlink="">
      <xdr:nvSpPr>
        <xdr:cNvPr id="210" name="テキスト ボックス 209"/>
        <xdr:cNvSpPr txBox="1"/>
      </xdr:nvSpPr>
      <xdr:spPr>
        <a:xfrm>
          <a:off x="2717800" y="8972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53</xdr:row>
      <xdr:rowOff>166370</xdr:rowOff>
    </xdr:from>
    <xdr:to xmlns:xdr="http://schemas.openxmlformats.org/drawingml/2006/spreadsheetDrawing">
      <xdr:col>11</xdr:col>
      <xdr:colOff>60325</xdr:colOff>
      <xdr:row>54</xdr:row>
      <xdr:rowOff>95885</xdr:rowOff>
    </xdr:to>
    <xdr:sp macro="" textlink="">
      <xdr:nvSpPr>
        <xdr:cNvPr id="211" name="楕円 210"/>
        <xdr:cNvSpPr/>
      </xdr:nvSpPr>
      <xdr:spPr>
        <a:xfrm>
          <a:off x="2159000" y="92532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52</xdr:row>
      <xdr:rowOff>106045</xdr:rowOff>
    </xdr:from>
    <xdr:ext cx="757555" cy="259080"/>
    <xdr:sp macro="" textlink="">
      <xdr:nvSpPr>
        <xdr:cNvPr id="212" name="テキスト ボックス 211"/>
        <xdr:cNvSpPr txBox="1"/>
      </xdr:nvSpPr>
      <xdr:spPr>
        <a:xfrm>
          <a:off x="1828800" y="902144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109220</xdr:rowOff>
    </xdr:from>
    <xdr:to xmlns:xdr="http://schemas.openxmlformats.org/drawingml/2006/spreadsheetDrawing">
      <xdr:col>6</xdr:col>
      <xdr:colOff>171450</xdr:colOff>
      <xdr:row>55</xdr:row>
      <xdr:rowOff>38735</xdr:rowOff>
    </xdr:to>
    <xdr:sp macro="" textlink="">
      <xdr:nvSpPr>
        <xdr:cNvPr id="213" name="楕円 212"/>
        <xdr:cNvSpPr/>
      </xdr:nvSpPr>
      <xdr:spPr>
        <a:xfrm>
          <a:off x="1270000" y="93675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48895</xdr:rowOff>
    </xdr:from>
    <xdr:ext cx="757555" cy="259080"/>
    <xdr:sp macro="" textlink="">
      <xdr:nvSpPr>
        <xdr:cNvPr id="214" name="テキスト ボックス 213"/>
        <xdr:cNvSpPr txBox="1"/>
      </xdr:nvSpPr>
      <xdr:spPr>
        <a:xfrm>
          <a:off x="939800" y="913574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ja-JP" sz="1300">
              <a:solidFill>
                <a:schemeClr val="dk1"/>
              </a:solidFill>
              <a:effectLst/>
              <a:latin typeface="ＭＳ Ｐゴシック"/>
              <a:ea typeface="ＭＳ Ｐゴシック"/>
              <a:cs typeface="+mn-cs"/>
            </a:rPr>
            <a:t>その他に係る経常収支比率は、類似団体平均と同程度となっている。</a:t>
          </a:r>
          <a:r>
            <a:rPr kumimoji="1" lang="ja-JP" altLang="ja-JP" sz="1300">
              <a:solidFill>
                <a:schemeClr val="dk1"/>
              </a:solidFill>
              <a:effectLst/>
              <a:latin typeface="ＭＳ Ｐゴシック"/>
              <a:ea typeface="ＭＳ Ｐゴシック"/>
              <a:cs typeface="+mn-cs"/>
            </a:rPr>
            <a:t>高齢化に伴う介護保険事業特別会計や後期高齢者医療特別会計への繰出金が、大きな負担となることが危惧され、高齢者医療の動向に注視しつつ、国民健康保険事業特別会計も含め、普通会計からの繰出金を減らしていくように努める。</a:t>
          </a:r>
          <a:endParaRPr lang="ja-JP" altLang="ja-JP" sz="1300">
            <a:effectLst/>
            <a:latin typeface="ＭＳ Ｐゴシック"/>
            <a:ea typeface="ＭＳ Ｐゴシック"/>
          </a:endParaRPr>
        </a:p>
        <a:p>
          <a:pPr marL="0" marR="0" lvl="0" indent="0" defTabSz="914400" eaLnBrk="1" fontAlgn="auto" latinLnBrk="0" hangingPunct="1">
            <a:lnSpc>
              <a:spcPct val="100000"/>
            </a:lnSpc>
            <a:spcBef>
              <a:spcPts val="0"/>
            </a:spcBef>
            <a:spcAft>
              <a:spcPts val="0"/>
            </a:spcAft>
            <a:defRPr/>
          </a:pPr>
          <a:endParaRPr lang="ja-JP" altLang="ja-JP" sz="1300">
            <a:effectLst/>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4005" cy="225425"/>
    <xdr:sp macro="" textlink="">
      <xdr:nvSpPr>
        <xdr:cNvPr id="226" name="テキスト ボックス 225"/>
        <xdr:cNvSpPr txBox="1"/>
      </xdr:nvSpPr>
      <xdr:spPr>
        <a:xfrm>
          <a:off x="12407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7" name="直線コネクタ 226"/>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3555" cy="254635"/>
    <xdr:sp macro="" textlink="">
      <xdr:nvSpPr>
        <xdr:cNvPr id="228" name="テキスト ボックス 227"/>
        <xdr:cNvSpPr txBox="1"/>
      </xdr:nvSpPr>
      <xdr:spPr>
        <a:xfrm>
          <a:off x="11938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29" name="直線コネクタ 228"/>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3555" cy="259080"/>
    <xdr:sp macro="" textlink="">
      <xdr:nvSpPr>
        <xdr:cNvPr id="230" name="テキスト ボックス 229"/>
        <xdr:cNvSpPr txBox="1"/>
      </xdr:nvSpPr>
      <xdr:spPr>
        <a:xfrm>
          <a:off x="11938000" y="10462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1" name="直線コネクタ 230"/>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3555" cy="259080"/>
    <xdr:sp macro="" textlink="">
      <xdr:nvSpPr>
        <xdr:cNvPr id="232" name="テキスト ボックス 231"/>
        <xdr:cNvSpPr txBox="1"/>
      </xdr:nvSpPr>
      <xdr:spPr>
        <a:xfrm>
          <a:off x="11938000" y="10081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3" name="直線コネクタ 232"/>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3555" cy="254635"/>
    <xdr:sp macro="" textlink="">
      <xdr:nvSpPr>
        <xdr:cNvPr id="234" name="テキスト ボックス 233"/>
        <xdr:cNvSpPr txBox="1"/>
      </xdr:nvSpPr>
      <xdr:spPr>
        <a:xfrm>
          <a:off x="11938000" y="9700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5" name="直線コネクタ 234"/>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3555" cy="259080"/>
    <xdr:sp macro="" textlink="">
      <xdr:nvSpPr>
        <xdr:cNvPr id="236" name="テキスト ボックス 235"/>
        <xdr:cNvSpPr txBox="1"/>
      </xdr:nvSpPr>
      <xdr:spPr>
        <a:xfrm>
          <a:off x="11938000" y="9319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7" name="直線コネクタ 236"/>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3555" cy="259080"/>
    <xdr:sp macro="" textlink="">
      <xdr:nvSpPr>
        <xdr:cNvPr id="238" name="テキスト ボックス 237"/>
        <xdr:cNvSpPr txBox="1"/>
      </xdr:nvSpPr>
      <xdr:spPr>
        <a:xfrm>
          <a:off x="11938000" y="8938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9" name="直線コネクタ 238"/>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1270</xdr:rowOff>
    </xdr:from>
    <xdr:to xmlns:xdr="http://schemas.openxmlformats.org/drawingml/2006/spreadsheetDrawing">
      <xdr:col>82</xdr:col>
      <xdr:colOff>107950</xdr:colOff>
      <xdr:row>61</xdr:row>
      <xdr:rowOff>69850</xdr:rowOff>
    </xdr:to>
    <xdr:cxnSp macro="">
      <xdr:nvCxnSpPr>
        <xdr:cNvPr id="241" name="直線コネクタ 240"/>
        <xdr:cNvCxnSpPr/>
      </xdr:nvCxnSpPr>
      <xdr:spPr>
        <a:xfrm flipV="1">
          <a:off x="16510000" y="9088120"/>
          <a:ext cx="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41910</xdr:rowOff>
    </xdr:from>
    <xdr:ext cx="762000" cy="254635"/>
    <xdr:sp macro="" textlink="">
      <xdr:nvSpPr>
        <xdr:cNvPr id="242" name="その他最小値テキスト"/>
        <xdr:cNvSpPr txBox="1"/>
      </xdr:nvSpPr>
      <xdr:spPr>
        <a:xfrm>
          <a:off x="16598900" y="105003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69850</xdr:rowOff>
    </xdr:from>
    <xdr:to xmlns:xdr="http://schemas.openxmlformats.org/drawingml/2006/spreadsheetDrawing">
      <xdr:col>82</xdr:col>
      <xdr:colOff>196850</xdr:colOff>
      <xdr:row>61</xdr:row>
      <xdr:rowOff>69850</xdr:rowOff>
    </xdr:to>
    <xdr:cxnSp macro="">
      <xdr:nvCxnSpPr>
        <xdr:cNvPr id="243" name="直線コネクタ 242"/>
        <xdr:cNvCxnSpPr/>
      </xdr:nvCxnSpPr>
      <xdr:spPr>
        <a:xfrm>
          <a:off x="16421100" y="1052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87630</xdr:rowOff>
    </xdr:from>
    <xdr:ext cx="762000" cy="254635"/>
    <xdr:sp macro="" textlink="">
      <xdr:nvSpPr>
        <xdr:cNvPr id="244" name="その他最大値テキスト"/>
        <xdr:cNvSpPr txBox="1"/>
      </xdr:nvSpPr>
      <xdr:spPr>
        <a:xfrm>
          <a:off x="16598900" y="88315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1270</xdr:rowOff>
    </xdr:from>
    <xdr:to xmlns:xdr="http://schemas.openxmlformats.org/drawingml/2006/spreadsheetDrawing">
      <xdr:col>82</xdr:col>
      <xdr:colOff>196850</xdr:colOff>
      <xdr:row>53</xdr:row>
      <xdr:rowOff>1270</xdr:rowOff>
    </xdr:to>
    <xdr:cxnSp macro="">
      <xdr:nvCxnSpPr>
        <xdr:cNvPr id="245" name="直線コネクタ 244"/>
        <xdr:cNvCxnSpPr/>
      </xdr:nvCxnSpPr>
      <xdr:spPr>
        <a:xfrm>
          <a:off x="16421100" y="9088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134620</xdr:rowOff>
    </xdr:from>
    <xdr:to xmlns:xdr="http://schemas.openxmlformats.org/drawingml/2006/spreadsheetDrawing">
      <xdr:col>82</xdr:col>
      <xdr:colOff>107950</xdr:colOff>
      <xdr:row>56</xdr:row>
      <xdr:rowOff>157480</xdr:rowOff>
    </xdr:to>
    <xdr:cxnSp macro="">
      <xdr:nvCxnSpPr>
        <xdr:cNvPr id="246" name="直線コネクタ 245"/>
        <xdr:cNvCxnSpPr/>
      </xdr:nvCxnSpPr>
      <xdr:spPr>
        <a:xfrm flipV="1">
          <a:off x="15671800" y="973582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71120</xdr:rowOff>
    </xdr:from>
    <xdr:ext cx="762000" cy="259080"/>
    <xdr:sp macro="" textlink="">
      <xdr:nvSpPr>
        <xdr:cNvPr id="247" name="その他平均値テキスト"/>
        <xdr:cNvSpPr txBox="1"/>
      </xdr:nvSpPr>
      <xdr:spPr>
        <a:xfrm>
          <a:off x="16598900" y="96723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99060</xdr:rowOff>
    </xdr:from>
    <xdr:to xmlns:xdr="http://schemas.openxmlformats.org/drawingml/2006/spreadsheetDrawing">
      <xdr:col>82</xdr:col>
      <xdr:colOff>158750</xdr:colOff>
      <xdr:row>57</xdr:row>
      <xdr:rowOff>29210</xdr:rowOff>
    </xdr:to>
    <xdr:sp macro="" textlink="">
      <xdr:nvSpPr>
        <xdr:cNvPr id="248" name="フローチャート: 判断 247"/>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157480</xdr:rowOff>
    </xdr:from>
    <xdr:to xmlns:xdr="http://schemas.openxmlformats.org/drawingml/2006/spreadsheetDrawing">
      <xdr:col>78</xdr:col>
      <xdr:colOff>69850</xdr:colOff>
      <xdr:row>58</xdr:row>
      <xdr:rowOff>35560</xdr:rowOff>
    </xdr:to>
    <xdr:cxnSp macro="">
      <xdr:nvCxnSpPr>
        <xdr:cNvPr id="249" name="直線コネクタ 248"/>
        <xdr:cNvCxnSpPr/>
      </xdr:nvCxnSpPr>
      <xdr:spPr>
        <a:xfrm flipV="1">
          <a:off x="14782800" y="9758680"/>
          <a:ext cx="889000" cy="220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49530</xdr:rowOff>
    </xdr:from>
    <xdr:to xmlns:xdr="http://schemas.openxmlformats.org/drawingml/2006/spreadsheetDrawing">
      <xdr:col>78</xdr:col>
      <xdr:colOff>120650</xdr:colOff>
      <xdr:row>57</xdr:row>
      <xdr:rowOff>151130</xdr:rowOff>
    </xdr:to>
    <xdr:sp macro="" textlink="">
      <xdr:nvSpPr>
        <xdr:cNvPr id="250" name="フローチャート: 判断 249"/>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57</xdr:row>
      <xdr:rowOff>135890</xdr:rowOff>
    </xdr:from>
    <xdr:ext cx="736600" cy="259080"/>
    <xdr:sp macro="" textlink="">
      <xdr:nvSpPr>
        <xdr:cNvPr id="251" name="テキスト ボックス 250"/>
        <xdr:cNvSpPr txBox="1"/>
      </xdr:nvSpPr>
      <xdr:spPr>
        <a:xfrm>
          <a:off x="15290800" y="99085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58</xdr:row>
      <xdr:rowOff>35560</xdr:rowOff>
    </xdr:from>
    <xdr:to xmlns:xdr="http://schemas.openxmlformats.org/drawingml/2006/spreadsheetDrawing">
      <xdr:col>73</xdr:col>
      <xdr:colOff>180975</xdr:colOff>
      <xdr:row>58</xdr:row>
      <xdr:rowOff>73660</xdr:rowOff>
    </xdr:to>
    <xdr:cxnSp macro="">
      <xdr:nvCxnSpPr>
        <xdr:cNvPr id="252" name="直線コネクタ 251"/>
        <xdr:cNvCxnSpPr/>
      </xdr:nvCxnSpPr>
      <xdr:spPr>
        <a:xfrm flipV="1">
          <a:off x="13893800" y="997966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64770</xdr:rowOff>
    </xdr:from>
    <xdr:to xmlns:xdr="http://schemas.openxmlformats.org/drawingml/2006/spreadsheetDrawing">
      <xdr:col>74</xdr:col>
      <xdr:colOff>31750</xdr:colOff>
      <xdr:row>57</xdr:row>
      <xdr:rowOff>166370</xdr:rowOff>
    </xdr:to>
    <xdr:sp macro="" textlink="">
      <xdr:nvSpPr>
        <xdr:cNvPr id="253" name="フローチャート: 判断 252"/>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5080</xdr:rowOff>
    </xdr:from>
    <xdr:ext cx="762000" cy="259080"/>
    <xdr:sp macro="" textlink="">
      <xdr:nvSpPr>
        <xdr:cNvPr id="254" name="テキスト ボックス 253"/>
        <xdr:cNvSpPr txBox="1"/>
      </xdr:nvSpPr>
      <xdr:spPr>
        <a:xfrm>
          <a:off x="14401800" y="9606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58</xdr:row>
      <xdr:rowOff>73660</xdr:rowOff>
    </xdr:from>
    <xdr:to xmlns:xdr="http://schemas.openxmlformats.org/drawingml/2006/spreadsheetDrawing">
      <xdr:col>69</xdr:col>
      <xdr:colOff>92075</xdr:colOff>
      <xdr:row>58</xdr:row>
      <xdr:rowOff>127000</xdr:rowOff>
    </xdr:to>
    <xdr:cxnSp macro="">
      <xdr:nvCxnSpPr>
        <xdr:cNvPr id="255" name="直線コネクタ 254"/>
        <xdr:cNvCxnSpPr/>
      </xdr:nvCxnSpPr>
      <xdr:spPr>
        <a:xfrm flipV="1">
          <a:off x="13004800" y="1001776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41910</xdr:rowOff>
    </xdr:from>
    <xdr:to xmlns:xdr="http://schemas.openxmlformats.org/drawingml/2006/spreadsheetDrawing">
      <xdr:col>69</xdr:col>
      <xdr:colOff>142875</xdr:colOff>
      <xdr:row>57</xdr:row>
      <xdr:rowOff>143510</xdr:rowOff>
    </xdr:to>
    <xdr:sp macro="" textlink="">
      <xdr:nvSpPr>
        <xdr:cNvPr id="256" name="フローチャート: 判断 255"/>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153670</xdr:rowOff>
    </xdr:from>
    <xdr:ext cx="757555" cy="259080"/>
    <xdr:sp macro="" textlink="">
      <xdr:nvSpPr>
        <xdr:cNvPr id="257" name="テキスト ボックス 256"/>
        <xdr:cNvSpPr txBox="1"/>
      </xdr:nvSpPr>
      <xdr:spPr>
        <a:xfrm>
          <a:off x="13512800" y="958342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118110</xdr:rowOff>
    </xdr:from>
    <xdr:to xmlns:xdr="http://schemas.openxmlformats.org/drawingml/2006/spreadsheetDrawing">
      <xdr:col>65</xdr:col>
      <xdr:colOff>53975</xdr:colOff>
      <xdr:row>58</xdr:row>
      <xdr:rowOff>48260</xdr:rowOff>
    </xdr:to>
    <xdr:sp macro="" textlink="">
      <xdr:nvSpPr>
        <xdr:cNvPr id="258" name="フローチャート: 判断 257"/>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58420</xdr:rowOff>
    </xdr:from>
    <xdr:ext cx="762000" cy="259080"/>
    <xdr:sp macro="" textlink="">
      <xdr:nvSpPr>
        <xdr:cNvPr id="259" name="テキスト ボックス 258"/>
        <xdr:cNvSpPr txBox="1"/>
      </xdr:nvSpPr>
      <xdr:spPr>
        <a:xfrm>
          <a:off x="12623800" y="9659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0" name="テキスト ボックス 259"/>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7555" cy="259080"/>
    <xdr:sp macro="" textlink="">
      <xdr:nvSpPr>
        <xdr:cNvPr id="261" name="テキスト ボックス 260"/>
        <xdr:cNvSpPr txBox="1"/>
      </xdr:nvSpPr>
      <xdr:spPr>
        <a:xfrm>
          <a:off x="15455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7555" cy="259080"/>
    <xdr:sp macro="" textlink="">
      <xdr:nvSpPr>
        <xdr:cNvPr id="262" name="テキスト ボックス 261"/>
        <xdr:cNvSpPr txBox="1"/>
      </xdr:nvSpPr>
      <xdr:spPr>
        <a:xfrm>
          <a:off x="14566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3" name="テキスト ボックス 262"/>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7555" cy="259080"/>
    <xdr:sp macro="" textlink="">
      <xdr:nvSpPr>
        <xdr:cNvPr id="264" name="テキスト ボックス 263"/>
        <xdr:cNvSpPr txBox="1"/>
      </xdr:nvSpPr>
      <xdr:spPr>
        <a:xfrm>
          <a:off x="12788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83820</xdr:rowOff>
    </xdr:from>
    <xdr:to xmlns:xdr="http://schemas.openxmlformats.org/drawingml/2006/spreadsheetDrawing">
      <xdr:col>82</xdr:col>
      <xdr:colOff>158750</xdr:colOff>
      <xdr:row>57</xdr:row>
      <xdr:rowOff>13970</xdr:rowOff>
    </xdr:to>
    <xdr:sp macro="" textlink="">
      <xdr:nvSpPr>
        <xdr:cNvPr id="265" name="楕円 264"/>
        <xdr:cNvSpPr/>
      </xdr:nvSpPr>
      <xdr:spPr>
        <a:xfrm>
          <a:off x="164592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100330</xdr:rowOff>
    </xdr:from>
    <xdr:ext cx="762000" cy="254635"/>
    <xdr:sp macro="" textlink="">
      <xdr:nvSpPr>
        <xdr:cNvPr id="266" name="その他該当値テキスト"/>
        <xdr:cNvSpPr txBox="1"/>
      </xdr:nvSpPr>
      <xdr:spPr>
        <a:xfrm>
          <a:off x="16598900" y="95300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106680</xdr:rowOff>
    </xdr:from>
    <xdr:to xmlns:xdr="http://schemas.openxmlformats.org/drawingml/2006/spreadsheetDrawing">
      <xdr:col>78</xdr:col>
      <xdr:colOff>120650</xdr:colOff>
      <xdr:row>57</xdr:row>
      <xdr:rowOff>36830</xdr:rowOff>
    </xdr:to>
    <xdr:sp macro="" textlink="">
      <xdr:nvSpPr>
        <xdr:cNvPr id="267" name="楕円 266"/>
        <xdr:cNvSpPr/>
      </xdr:nvSpPr>
      <xdr:spPr>
        <a:xfrm>
          <a:off x="15621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46990</xdr:rowOff>
    </xdr:from>
    <xdr:ext cx="736600" cy="259080"/>
    <xdr:sp macro="" textlink="">
      <xdr:nvSpPr>
        <xdr:cNvPr id="268" name="テキスト ボックス 267"/>
        <xdr:cNvSpPr txBox="1"/>
      </xdr:nvSpPr>
      <xdr:spPr>
        <a:xfrm>
          <a:off x="15290800" y="94767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57</xdr:row>
      <xdr:rowOff>156210</xdr:rowOff>
    </xdr:from>
    <xdr:to xmlns:xdr="http://schemas.openxmlformats.org/drawingml/2006/spreadsheetDrawing">
      <xdr:col>74</xdr:col>
      <xdr:colOff>31750</xdr:colOff>
      <xdr:row>58</xdr:row>
      <xdr:rowOff>86360</xdr:rowOff>
    </xdr:to>
    <xdr:sp macro="" textlink="">
      <xdr:nvSpPr>
        <xdr:cNvPr id="269" name="楕円 268"/>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71120</xdr:rowOff>
    </xdr:from>
    <xdr:ext cx="762000" cy="259080"/>
    <xdr:sp macro="" textlink="">
      <xdr:nvSpPr>
        <xdr:cNvPr id="270" name="テキスト ボックス 269"/>
        <xdr:cNvSpPr txBox="1"/>
      </xdr:nvSpPr>
      <xdr:spPr>
        <a:xfrm>
          <a:off x="14401800" y="10015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58</xdr:row>
      <xdr:rowOff>22860</xdr:rowOff>
    </xdr:from>
    <xdr:to xmlns:xdr="http://schemas.openxmlformats.org/drawingml/2006/spreadsheetDrawing">
      <xdr:col>69</xdr:col>
      <xdr:colOff>142875</xdr:colOff>
      <xdr:row>58</xdr:row>
      <xdr:rowOff>124460</xdr:rowOff>
    </xdr:to>
    <xdr:sp macro="" textlink="">
      <xdr:nvSpPr>
        <xdr:cNvPr id="271" name="楕円 270"/>
        <xdr:cNvSpPr/>
      </xdr:nvSpPr>
      <xdr:spPr>
        <a:xfrm>
          <a:off x="13843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109220</xdr:rowOff>
    </xdr:from>
    <xdr:ext cx="757555" cy="254635"/>
    <xdr:sp macro="" textlink="">
      <xdr:nvSpPr>
        <xdr:cNvPr id="272" name="テキスト ボックス 271"/>
        <xdr:cNvSpPr txBox="1"/>
      </xdr:nvSpPr>
      <xdr:spPr>
        <a:xfrm>
          <a:off x="13512800" y="1005332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76200</xdr:rowOff>
    </xdr:from>
    <xdr:to xmlns:xdr="http://schemas.openxmlformats.org/drawingml/2006/spreadsheetDrawing">
      <xdr:col>65</xdr:col>
      <xdr:colOff>53975</xdr:colOff>
      <xdr:row>59</xdr:row>
      <xdr:rowOff>6350</xdr:rowOff>
    </xdr:to>
    <xdr:sp macro="" textlink="">
      <xdr:nvSpPr>
        <xdr:cNvPr id="273" name="楕円 272"/>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162560</xdr:rowOff>
    </xdr:from>
    <xdr:ext cx="762000" cy="259080"/>
    <xdr:sp macro="" textlink="">
      <xdr:nvSpPr>
        <xdr:cNvPr id="274" name="テキスト ボックス 273"/>
        <xdr:cNvSpPr txBox="1"/>
      </xdr:nvSpPr>
      <xdr:spPr>
        <a:xfrm>
          <a:off x="12623800" y="1010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補助費等に係る経常収支比率は、類似団体平均を上回っている。今後も定期的に単独補助金等の見直しを行い、補助金の整理合理化を図り補助費等の増の抑制に努める。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4005" cy="225425"/>
    <xdr:sp macro="" textlink="">
      <xdr:nvSpPr>
        <xdr:cNvPr id="286" name="テキスト ボックス 285"/>
        <xdr:cNvSpPr txBox="1"/>
      </xdr:nvSpPr>
      <xdr:spPr>
        <a:xfrm>
          <a:off x="12407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7" name="直線コネクタ 286"/>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3555" cy="254635"/>
    <xdr:sp macro="" textlink="">
      <xdr:nvSpPr>
        <xdr:cNvPr id="288" name="テキスト ボックス 287"/>
        <xdr:cNvSpPr txBox="1"/>
      </xdr:nvSpPr>
      <xdr:spPr>
        <a:xfrm>
          <a:off x="11938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89" name="直線コネクタ 288"/>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3555" cy="254635"/>
    <xdr:sp macro="" textlink="">
      <xdr:nvSpPr>
        <xdr:cNvPr id="290" name="テキスト ボックス 289"/>
        <xdr:cNvSpPr txBox="1"/>
      </xdr:nvSpPr>
      <xdr:spPr>
        <a:xfrm>
          <a:off x="11938000" y="6957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1" name="直線コネクタ 290"/>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3555" cy="254635"/>
    <xdr:sp macro="" textlink="">
      <xdr:nvSpPr>
        <xdr:cNvPr id="292" name="テキスト ボックス 291"/>
        <xdr:cNvSpPr txBox="1"/>
      </xdr:nvSpPr>
      <xdr:spPr>
        <a:xfrm>
          <a:off x="11938000" y="6499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3" name="直線コネクタ 292"/>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3555" cy="254635"/>
    <xdr:sp macro="" textlink="">
      <xdr:nvSpPr>
        <xdr:cNvPr id="294" name="テキスト ボックス 293"/>
        <xdr:cNvSpPr txBox="1"/>
      </xdr:nvSpPr>
      <xdr:spPr>
        <a:xfrm>
          <a:off x="11938000" y="6042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5" name="直線コネクタ 294"/>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3555" cy="254635"/>
    <xdr:sp macro="" textlink="">
      <xdr:nvSpPr>
        <xdr:cNvPr id="296" name="テキスト ボックス 295"/>
        <xdr:cNvSpPr txBox="1"/>
      </xdr:nvSpPr>
      <xdr:spPr>
        <a:xfrm>
          <a:off x="11938000" y="5585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7" name="直線コネクタ 296"/>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40640</xdr:rowOff>
    </xdr:from>
    <xdr:to xmlns:xdr="http://schemas.openxmlformats.org/drawingml/2006/spreadsheetDrawing">
      <xdr:col>82</xdr:col>
      <xdr:colOff>107950</xdr:colOff>
      <xdr:row>41</xdr:row>
      <xdr:rowOff>129540</xdr:rowOff>
    </xdr:to>
    <xdr:cxnSp macro="">
      <xdr:nvCxnSpPr>
        <xdr:cNvPr id="299" name="直線コネクタ 298"/>
        <xdr:cNvCxnSpPr/>
      </xdr:nvCxnSpPr>
      <xdr:spPr>
        <a:xfrm flipV="1">
          <a:off x="16510000" y="5869940"/>
          <a:ext cx="0" cy="1289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101600</xdr:rowOff>
    </xdr:from>
    <xdr:ext cx="762000" cy="259080"/>
    <xdr:sp macro="" textlink="">
      <xdr:nvSpPr>
        <xdr:cNvPr id="300" name="補助費等最小値テキスト"/>
        <xdr:cNvSpPr txBox="1"/>
      </xdr:nvSpPr>
      <xdr:spPr>
        <a:xfrm>
          <a:off x="16598900" y="7131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129540</xdr:rowOff>
    </xdr:from>
    <xdr:to xmlns:xdr="http://schemas.openxmlformats.org/drawingml/2006/spreadsheetDrawing">
      <xdr:col>82</xdr:col>
      <xdr:colOff>196850</xdr:colOff>
      <xdr:row>41</xdr:row>
      <xdr:rowOff>129540</xdr:rowOff>
    </xdr:to>
    <xdr:cxnSp macro="">
      <xdr:nvCxnSpPr>
        <xdr:cNvPr id="301" name="直線コネクタ 300"/>
        <xdr:cNvCxnSpPr/>
      </xdr:nvCxnSpPr>
      <xdr:spPr>
        <a:xfrm>
          <a:off x="16421100" y="7158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32</xdr:row>
      <xdr:rowOff>126365</xdr:rowOff>
    </xdr:from>
    <xdr:ext cx="762000" cy="259080"/>
    <xdr:sp macro="" textlink="">
      <xdr:nvSpPr>
        <xdr:cNvPr id="302" name="補助費等最大値テキスト"/>
        <xdr:cNvSpPr txBox="1"/>
      </xdr:nvSpPr>
      <xdr:spPr>
        <a:xfrm>
          <a:off x="16598900" y="5612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40640</xdr:rowOff>
    </xdr:from>
    <xdr:to xmlns:xdr="http://schemas.openxmlformats.org/drawingml/2006/spreadsheetDrawing">
      <xdr:col>82</xdr:col>
      <xdr:colOff>196850</xdr:colOff>
      <xdr:row>34</xdr:row>
      <xdr:rowOff>40640</xdr:rowOff>
    </xdr:to>
    <xdr:cxnSp macro="">
      <xdr:nvCxnSpPr>
        <xdr:cNvPr id="303" name="直線コネクタ 302"/>
        <xdr:cNvCxnSpPr/>
      </xdr:nvCxnSpPr>
      <xdr:spPr>
        <a:xfrm>
          <a:off x="16421100" y="5869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38</xdr:row>
      <xdr:rowOff>31115</xdr:rowOff>
    </xdr:from>
    <xdr:to xmlns:xdr="http://schemas.openxmlformats.org/drawingml/2006/spreadsheetDrawing">
      <xdr:col>82</xdr:col>
      <xdr:colOff>107950</xdr:colOff>
      <xdr:row>38</xdr:row>
      <xdr:rowOff>58420</xdr:rowOff>
    </xdr:to>
    <xdr:cxnSp macro="">
      <xdr:nvCxnSpPr>
        <xdr:cNvPr id="304" name="直線コネクタ 303"/>
        <xdr:cNvCxnSpPr/>
      </xdr:nvCxnSpPr>
      <xdr:spPr>
        <a:xfrm flipV="1">
          <a:off x="15671800" y="6546215"/>
          <a:ext cx="8382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53975</xdr:rowOff>
    </xdr:from>
    <xdr:ext cx="762000" cy="254635"/>
    <xdr:sp macro="" textlink="">
      <xdr:nvSpPr>
        <xdr:cNvPr id="305" name="補助費等平均値テキスト"/>
        <xdr:cNvSpPr txBox="1"/>
      </xdr:nvSpPr>
      <xdr:spPr>
        <a:xfrm>
          <a:off x="16598900" y="622617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37465</xdr:rowOff>
    </xdr:from>
    <xdr:to xmlns:xdr="http://schemas.openxmlformats.org/drawingml/2006/spreadsheetDrawing">
      <xdr:col>82</xdr:col>
      <xdr:colOff>158750</xdr:colOff>
      <xdr:row>37</xdr:row>
      <xdr:rowOff>139065</xdr:rowOff>
    </xdr:to>
    <xdr:sp macro="" textlink="">
      <xdr:nvSpPr>
        <xdr:cNvPr id="306" name="フローチャート: 判断 305"/>
        <xdr:cNvSpPr/>
      </xdr:nvSpPr>
      <xdr:spPr>
        <a:xfrm>
          <a:off x="16459200" y="638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15240</xdr:rowOff>
    </xdr:from>
    <xdr:to xmlns:xdr="http://schemas.openxmlformats.org/drawingml/2006/spreadsheetDrawing">
      <xdr:col>78</xdr:col>
      <xdr:colOff>69850</xdr:colOff>
      <xdr:row>38</xdr:row>
      <xdr:rowOff>58420</xdr:rowOff>
    </xdr:to>
    <xdr:cxnSp macro="">
      <xdr:nvCxnSpPr>
        <xdr:cNvPr id="307" name="直線コネクタ 306"/>
        <xdr:cNvCxnSpPr/>
      </xdr:nvCxnSpPr>
      <xdr:spPr>
        <a:xfrm>
          <a:off x="14782800" y="6358890"/>
          <a:ext cx="8890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130810</xdr:rowOff>
    </xdr:from>
    <xdr:to xmlns:xdr="http://schemas.openxmlformats.org/drawingml/2006/spreadsheetDrawing">
      <xdr:col>78</xdr:col>
      <xdr:colOff>120650</xdr:colOff>
      <xdr:row>37</xdr:row>
      <xdr:rowOff>60960</xdr:rowOff>
    </xdr:to>
    <xdr:sp macro="" textlink="">
      <xdr:nvSpPr>
        <xdr:cNvPr id="308" name="フローチャート: 判断 307"/>
        <xdr:cNvSpPr/>
      </xdr:nvSpPr>
      <xdr:spPr>
        <a:xfrm>
          <a:off x="15621000" y="630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71120</xdr:rowOff>
    </xdr:from>
    <xdr:ext cx="736600" cy="259080"/>
    <xdr:sp macro="" textlink="">
      <xdr:nvSpPr>
        <xdr:cNvPr id="309" name="テキスト ボックス 308"/>
        <xdr:cNvSpPr txBox="1"/>
      </xdr:nvSpPr>
      <xdr:spPr>
        <a:xfrm>
          <a:off x="15290800" y="60718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36</xdr:row>
      <xdr:rowOff>135890</xdr:rowOff>
    </xdr:from>
    <xdr:to xmlns:xdr="http://schemas.openxmlformats.org/drawingml/2006/spreadsheetDrawing">
      <xdr:col>73</xdr:col>
      <xdr:colOff>180975</xdr:colOff>
      <xdr:row>37</xdr:row>
      <xdr:rowOff>15240</xdr:rowOff>
    </xdr:to>
    <xdr:cxnSp macro="">
      <xdr:nvCxnSpPr>
        <xdr:cNvPr id="310" name="直線コネクタ 309"/>
        <xdr:cNvCxnSpPr/>
      </xdr:nvCxnSpPr>
      <xdr:spPr>
        <a:xfrm>
          <a:off x="13893800" y="630809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85090</xdr:rowOff>
    </xdr:from>
    <xdr:to xmlns:xdr="http://schemas.openxmlformats.org/drawingml/2006/spreadsheetDrawing">
      <xdr:col>74</xdr:col>
      <xdr:colOff>31750</xdr:colOff>
      <xdr:row>37</xdr:row>
      <xdr:rowOff>15240</xdr:rowOff>
    </xdr:to>
    <xdr:sp macro="" textlink="">
      <xdr:nvSpPr>
        <xdr:cNvPr id="311" name="フローチャート: 判断 310"/>
        <xdr:cNvSpPr/>
      </xdr:nvSpPr>
      <xdr:spPr>
        <a:xfrm>
          <a:off x="14732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25400</xdr:rowOff>
    </xdr:from>
    <xdr:ext cx="762000" cy="259080"/>
    <xdr:sp macro="" textlink="">
      <xdr:nvSpPr>
        <xdr:cNvPr id="312" name="テキスト ボックス 311"/>
        <xdr:cNvSpPr txBox="1"/>
      </xdr:nvSpPr>
      <xdr:spPr>
        <a:xfrm>
          <a:off x="14401800" y="6026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90170</xdr:rowOff>
    </xdr:from>
    <xdr:to xmlns:xdr="http://schemas.openxmlformats.org/drawingml/2006/spreadsheetDrawing">
      <xdr:col>69</xdr:col>
      <xdr:colOff>92075</xdr:colOff>
      <xdr:row>36</xdr:row>
      <xdr:rowOff>135890</xdr:rowOff>
    </xdr:to>
    <xdr:cxnSp macro="">
      <xdr:nvCxnSpPr>
        <xdr:cNvPr id="313" name="直線コネクタ 312"/>
        <xdr:cNvCxnSpPr/>
      </xdr:nvCxnSpPr>
      <xdr:spPr>
        <a:xfrm>
          <a:off x="13004800" y="626237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62230</xdr:rowOff>
    </xdr:from>
    <xdr:to xmlns:xdr="http://schemas.openxmlformats.org/drawingml/2006/spreadsheetDrawing">
      <xdr:col>69</xdr:col>
      <xdr:colOff>142875</xdr:colOff>
      <xdr:row>36</xdr:row>
      <xdr:rowOff>163830</xdr:rowOff>
    </xdr:to>
    <xdr:sp macro="" textlink="">
      <xdr:nvSpPr>
        <xdr:cNvPr id="314" name="フローチャート: 判断 313"/>
        <xdr:cNvSpPr/>
      </xdr:nvSpPr>
      <xdr:spPr>
        <a:xfrm>
          <a:off x="138430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2540</xdr:rowOff>
    </xdr:from>
    <xdr:ext cx="757555" cy="259080"/>
    <xdr:sp macro="" textlink="">
      <xdr:nvSpPr>
        <xdr:cNvPr id="315" name="テキスト ボックス 314"/>
        <xdr:cNvSpPr txBox="1"/>
      </xdr:nvSpPr>
      <xdr:spPr>
        <a:xfrm>
          <a:off x="13512800" y="600329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85090</xdr:rowOff>
    </xdr:from>
    <xdr:to xmlns:xdr="http://schemas.openxmlformats.org/drawingml/2006/spreadsheetDrawing">
      <xdr:col>65</xdr:col>
      <xdr:colOff>53975</xdr:colOff>
      <xdr:row>37</xdr:row>
      <xdr:rowOff>15240</xdr:rowOff>
    </xdr:to>
    <xdr:sp macro="" textlink="">
      <xdr:nvSpPr>
        <xdr:cNvPr id="316" name="フローチャート: 判断 315"/>
        <xdr:cNvSpPr/>
      </xdr:nvSpPr>
      <xdr:spPr>
        <a:xfrm>
          <a:off x="12954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0</xdr:rowOff>
    </xdr:from>
    <xdr:ext cx="762000" cy="259080"/>
    <xdr:sp macro="" textlink="">
      <xdr:nvSpPr>
        <xdr:cNvPr id="317" name="テキスト ボックス 316"/>
        <xdr:cNvSpPr txBox="1"/>
      </xdr:nvSpPr>
      <xdr:spPr>
        <a:xfrm>
          <a:off x="1262380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8" name="テキスト ボックス 317"/>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7555" cy="259080"/>
    <xdr:sp macro="" textlink="">
      <xdr:nvSpPr>
        <xdr:cNvPr id="319" name="テキスト ボックス 318"/>
        <xdr:cNvSpPr txBox="1"/>
      </xdr:nvSpPr>
      <xdr:spPr>
        <a:xfrm>
          <a:off x="15455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7555" cy="259080"/>
    <xdr:sp macro="" textlink="">
      <xdr:nvSpPr>
        <xdr:cNvPr id="320" name="テキスト ボックス 319"/>
        <xdr:cNvSpPr txBox="1"/>
      </xdr:nvSpPr>
      <xdr:spPr>
        <a:xfrm>
          <a:off x="14566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1" name="テキスト ボックス 320"/>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7555" cy="259080"/>
    <xdr:sp macro="" textlink="">
      <xdr:nvSpPr>
        <xdr:cNvPr id="322" name="テキスト ボックス 321"/>
        <xdr:cNvSpPr txBox="1"/>
      </xdr:nvSpPr>
      <xdr:spPr>
        <a:xfrm>
          <a:off x="12788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151765</xdr:rowOff>
    </xdr:from>
    <xdr:to xmlns:xdr="http://schemas.openxmlformats.org/drawingml/2006/spreadsheetDrawing">
      <xdr:col>82</xdr:col>
      <xdr:colOff>158750</xdr:colOff>
      <xdr:row>38</xdr:row>
      <xdr:rowOff>81915</xdr:rowOff>
    </xdr:to>
    <xdr:sp macro="" textlink="">
      <xdr:nvSpPr>
        <xdr:cNvPr id="323" name="楕円 322"/>
        <xdr:cNvSpPr/>
      </xdr:nvSpPr>
      <xdr:spPr>
        <a:xfrm>
          <a:off x="16459200" y="649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37</xdr:row>
      <xdr:rowOff>123825</xdr:rowOff>
    </xdr:from>
    <xdr:ext cx="762000" cy="254635"/>
    <xdr:sp macro="" textlink="">
      <xdr:nvSpPr>
        <xdr:cNvPr id="324" name="補助費等該当値テキスト"/>
        <xdr:cNvSpPr txBox="1"/>
      </xdr:nvSpPr>
      <xdr:spPr>
        <a:xfrm>
          <a:off x="16598900" y="64674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38</xdr:row>
      <xdr:rowOff>7620</xdr:rowOff>
    </xdr:from>
    <xdr:to xmlns:xdr="http://schemas.openxmlformats.org/drawingml/2006/spreadsheetDrawing">
      <xdr:col>78</xdr:col>
      <xdr:colOff>120650</xdr:colOff>
      <xdr:row>38</xdr:row>
      <xdr:rowOff>109220</xdr:rowOff>
    </xdr:to>
    <xdr:sp macro="" textlink="">
      <xdr:nvSpPr>
        <xdr:cNvPr id="325" name="楕円 324"/>
        <xdr:cNvSpPr/>
      </xdr:nvSpPr>
      <xdr:spPr>
        <a:xfrm>
          <a:off x="15621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38</xdr:row>
      <xdr:rowOff>93980</xdr:rowOff>
    </xdr:from>
    <xdr:ext cx="736600" cy="259080"/>
    <xdr:sp macro="" textlink="">
      <xdr:nvSpPr>
        <xdr:cNvPr id="326" name="テキスト ボックス 325"/>
        <xdr:cNvSpPr txBox="1"/>
      </xdr:nvSpPr>
      <xdr:spPr>
        <a:xfrm>
          <a:off x="15290800" y="6609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36</xdr:row>
      <xdr:rowOff>135890</xdr:rowOff>
    </xdr:from>
    <xdr:to xmlns:xdr="http://schemas.openxmlformats.org/drawingml/2006/spreadsheetDrawing">
      <xdr:col>74</xdr:col>
      <xdr:colOff>31750</xdr:colOff>
      <xdr:row>37</xdr:row>
      <xdr:rowOff>66040</xdr:rowOff>
    </xdr:to>
    <xdr:sp macro="" textlink="">
      <xdr:nvSpPr>
        <xdr:cNvPr id="327" name="楕円 326"/>
        <xdr:cNvSpPr/>
      </xdr:nvSpPr>
      <xdr:spPr>
        <a:xfrm>
          <a:off x="147320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50800</xdr:rowOff>
    </xdr:from>
    <xdr:ext cx="762000" cy="259080"/>
    <xdr:sp macro="" textlink="">
      <xdr:nvSpPr>
        <xdr:cNvPr id="328" name="テキスト ボックス 327"/>
        <xdr:cNvSpPr txBox="1"/>
      </xdr:nvSpPr>
      <xdr:spPr>
        <a:xfrm>
          <a:off x="14401800" y="6394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36</xdr:row>
      <xdr:rowOff>85090</xdr:rowOff>
    </xdr:from>
    <xdr:to xmlns:xdr="http://schemas.openxmlformats.org/drawingml/2006/spreadsheetDrawing">
      <xdr:col>69</xdr:col>
      <xdr:colOff>142875</xdr:colOff>
      <xdr:row>37</xdr:row>
      <xdr:rowOff>15240</xdr:rowOff>
    </xdr:to>
    <xdr:sp macro="" textlink="">
      <xdr:nvSpPr>
        <xdr:cNvPr id="329" name="楕円 328"/>
        <xdr:cNvSpPr/>
      </xdr:nvSpPr>
      <xdr:spPr>
        <a:xfrm>
          <a:off x="13843000" y="625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37</xdr:row>
      <xdr:rowOff>0</xdr:rowOff>
    </xdr:from>
    <xdr:ext cx="757555" cy="259080"/>
    <xdr:sp macro="" textlink="">
      <xdr:nvSpPr>
        <xdr:cNvPr id="330" name="テキスト ボックス 329"/>
        <xdr:cNvSpPr txBox="1"/>
      </xdr:nvSpPr>
      <xdr:spPr>
        <a:xfrm>
          <a:off x="13512800" y="634365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39370</xdr:rowOff>
    </xdr:from>
    <xdr:to xmlns:xdr="http://schemas.openxmlformats.org/drawingml/2006/spreadsheetDrawing">
      <xdr:col>65</xdr:col>
      <xdr:colOff>53975</xdr:colOff>
      <xdr:row>36</xdr:row>
      <xdr:rowOff>140970</xdr:rowOff>
    </xdr:to>
    <xdr:sp macro="" textlink="">
      <xdr:nvSpPr>
        <xdr:cNvPr id="331" name="楕円 330"/>
        <xdr:cNvSpPr/>
      </xdr:nvSpPr>
      <xdr:spPr>
        <a:xfrm>
          <a:off x="12954000" y="621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151130</xdr:rowOff>
    </xdr:from>
    <xdr:ext cx="762000" cy="259080"/>
    <xdr:sp macro="" textlink="">
      <xdr:nvSpPr>
        <xdr:cNvPr id="332" name="テキスト ボックス 331"/>
        <xdr:cNvSpPr txBox="1"/>
      </xdr:nvSpPr>
      <xdr:spPr>
        <a:xfrm>
          <a:off x="12623800" y="5980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ja-JP" sz="1300">
              <a:solidFill>
                <a:schemeClr val="dk1"/>
              </a:solidFill>
              <a:effectLst/>
              <a:latin typeface="ＭＳ Ｐゴシック"/>
              <a:ea typeface="ＭＳ Ｐゴシック"/>
              <a:cs typeface="+mn-cs"/>
            </a:rPr>
            <a:t>令和２年度から公共施設の整備等大型事業が続き、今後も当分の間大型事業が見込まれることから、起債額の増が見込まれる。分母となる標準財政規模等が地方交付税の交付額により左右されるとともに、人口の減少にも影響を受けることから、地方債の発行額抑制や年間償還額の平準化、事業の見直しを図り、財政の健全運営に努める。</a:t>
          </a:r>
          <a:endParaRPr lang="ja-JP" altLang="ja-JP" sz="1300">
            <a:effectLst/>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4005" cy="225425"/>
    <xdr:sp macro="" textlink="">
      <xdr:nvSpPr>
        <xdr:cNvPr id="344" name="テキスト ボックス 343"/>
        <xdr:cNvSpPr txBox="1"/>
      </xdr:nvSpPr>
      <xdr:spPr>
        <a:xfrm>
          <a:off x="723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5" name="直線コネクタ 344"/>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3555" cy="254635"/>
    <xdr:sp macro="" textlink="">
      <xdr:nvSpPr>
        <xdr:cNvPr id="346" name="テキスト ボックス 345"/>
        <xdr:cNvSpPr txBox="1"/>
      </xdr:nvSpPr>
      <xdr:spPr>
        <a:xfrm>
          <a:off x="254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47" name="直線コネクタ 346"/>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3555" cy="259080"/>
    <xdr:sp macro="" textlink="">
      <xdr:nvSpPr>
        <xdr:cNvPr id="348" name="テキスト ボックス 347"/>
        <xdr:cNvSpPr txBox="1"/>
      </xdr:nvSpPr>
      <xdr:spPr>
        <a:xfrm>
          <a:off x="254000" y="13891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49" name="直線コネクタ 348"/>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3555" cy="259080"/>
    <xdr:sp macro="" textlink="">
      <xdr:nvSpPr>
        <xdr:cNvPr id="350" name="テキスト ボックス 349"/>
        <xdr:cNvSpPr txBox="1"/>
      </xdr:nvSpPr>
      <xdr:spPr>
        <a:xfrm>
          <a:off x="254000" y="13510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51" name="直線コネクタ 350"/>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3555" cy="254635"/>
    <xdr:sp macro="" textlink="">
      <xdr:nvSpPr>
        <xdr:cNvPr id="352" name="テキスト ボックス 351"/>
        <xdr:cNvSpPr txBox="1"/>
      </xdr:nvSpPr>
      <xdr:spPr>
        <a:xfrm>
          <a:off x="254000" y="13129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53" name="直線コネクタ 352"/>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3555" cy="259080"/>
    <xdr:sp macro="" textlink="">
      <xdr:nvSpPr>
        <xdr:cNvPr id="354" name="テキスト ボックス 353"/>
        <xdr:cNvSpPr txBox="1"/>
      </xdr:nvSpPr>
      <xdr:spPr>
        <a:xfrm>
          <a:off x="254000" y="12748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55" name="直線コネクタ 354"/>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3555" cy="259080"/>
    <xdr:sp macro="" textlink="">
      <xdr:nvSpPr>
        <xdr:cNvPr id="356" name="テキスト ボックス 355"/>
        <xdr:cNvSpPr txBox="1"/>
      </xdr:nvSpPr>
      <xdr:spPr>
        <a:xfrm>
          <a:off x="254000" y="12367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7" name="直線コネクタ 356"/>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149860</xdr:rowOff>
    </xdr:from>
    <xdr:to xmlns:xdr="http://schemas.openxmlformats.org/drawingml/2006/spreadsheetDrawing">
      <xdr:col>24</xdr:col>
      <xdr:colOff>25400</xdr:colOff>
      <xdr:row>80</xdr:row>
      <xdr:rowOff>39370</xdr:rowOff>
    </xdr:to>
    <xdr:cxnSp macro="">
      <xdr:nvCxnSpPr>
        <xdr:cNvPr id="359" name="直線コネクタ 358"/>
        <xdr:cNvCxnSpPr/>
      </xdr:nvCxnSpPr>
      <xdr:spPr>
        <a:xfrm flipV="1">
          <a:off x="4826000" y="12665710"/>
          <a:ext cx="0" cy="1089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11430</xdr:rowOff>
    </xdr:from>
    <xdr:ext cx="762000" cy="259080"/>
    <xdr:sp macro="" textlink="">
      <xdr:nvSpPr>
        <xdr:cNvPr id="360" name="公債費最小値テキスト"/>
        <xdr:cNvSpPr txBox="1"/>
      </xdr:nvSpPr>
      <xdr:spPr>
        <a:xfrm>
          <a:off x="4914900" y="13727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39370</xdr:rowOff>
    </xdr:from>
    <xdr:to xmlns:xdr="http://schemas.openxmlformats.org/drawingml/2006/spreadsheetDrawing">
      <xdr:col>24</xdr:col>
      <xdr:colOff>114300</xdr:colOff>
      <xdr:row>80</xdr:row>
      <xdr:rowOff>39370</xdr:rowOff>
    </xdr:to>
    <xdr:cxnSp macro="">
      <xdr:nvCxnSpPr>
        <xdr:cNvPr id="361" name="直線コネクタ 360"/>
        <xdr:cNvCxnSpPr/>
      </xdr:nvCxnSpPr>
      <xdr:spPr>
        <a:xfrm>
          <a:off x="4737100" y="13755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64770</xdr:rowOff>
    </xdr:from>
    <xdr:ext cx="762000" cy="254635"/>
    <xdr:sp macro="" textlink="">
      <xdr:nvSpPr>
        <xdr:cNvPr id="362" name="公債費最大値テキスト"/>
        <xdr:cNvSpPr txBox="1"/>
      </xdr:nvSpPr>
      <xdr:spPr>
        <a:xfrm>
          <a:off x="4914900" y="124091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149860</xdr:rowOff>
    </xdr:from>
    <xdr:to xmlns:xdr="http://schemas.openxmlformats.org/drawingml/2006/spreadsheetDrawing">
      <xdr:col>24</xdr:col>
      <xdr:colOff>114300</xdr:colOff>
      <xdr:row>73</xdr:row>
      <xdr:rowOff>149860</xdr:rowOff>
    </xdr:to>
    <xdr:cxnSp macro="">
      <xdr:nvCxnSpPr>
        <xdr:cNvPr id="363" name="直線コネクタ 362"/>
        <xdr:cNvCxnSpPr/>
      </xdr:nvCxnSpPr>
      <xdr:spPr>
        <a:xfrm>
          <a:off x="4737100" y="12665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76</xdr:row>
      <xdr:rowOff>66040</xdr:rowOff>
    </xdr:from>
    <xdr:to xmlns:xdr="http://schemas.openxmlformats.org/drawingml/2006/spreadsheetDrawing">
      <xdr:col>24</xdr:col>
      <xdr:colOff>25400</xdr:colOff>
      <xdr:row>77</xdr:row>
      <xdr:rowOff>31750</xdr:rowOff>
    </xdr:to>
    <xdr:cxnSp macro="">
      <xdr:nvCxnSpPr>
        <xdr:cNvPr id="364" name="直線コネクタ 363"/>
        <xdr:cNvCxnSpPr/>
      </xdr:nvCxnSpPr>
      <xdr:spPr>
        <a:xfrm>
          <a:off x="3987800" y="13096240"/>
          <a:ext cx="8382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127000</xdr:rowOff>
    </xdr:from>
    <xdr:ext cx="762000" cy="259080"/>
    <xdr:sp macro="" textlink="">
      <xdr:nvSpPr>
        <xdr:cNvPr id="365" name="公債費平均値テキスト"/>
        <xdr:cNvSpPr txBox="1"/>
      </xdr:nvSpPr>
      <xdr:spPr>
        <a:xfrm>
          <a:off x="4914900" y="129857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110490</xdr:rowOff>
    </xdr:from>
    <xdr:to xmlns:xdr="http://schemas.openxmlformats.org/drawingml/2006/spreadsheetDrawing">
      <xdr:col>24</xdr:col>
      <xdr:colOff>76200</xdr:colOff>
      <xdr:row>77</xdr:row>
      <xdr:rowOff>40640</xdr:rowOff>
    </xdr:to>
    <xdr:sp macro="" textlink="">
      <xdr:nvSpPr>
        <xdr:cNvPr id="366" name="フローチャート: 判断 365"/>
        <xdr:cNvSpPr/>
      </xdr:nvSpPr>
      <xdr:spPr>
        <a:xfrm>
          <a:off x="47752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76</xdr:row>
      <xdr:rowOff>58420</xdr:rowOff>
    </xdr:from>
    <xdr:to xmlns:xdr="http://schemas.openxmlformats.org/drawingml/2006/spreadsheetDrawing">
      <xdr:col>19</xdr:col>
      <xdr:colOff>187325</xdr:colOff>
      <xdr:row>76</xdr:row>
      <xdr:rowOff>66040</xdr:rowOff>
    </xdr:to>
    <xdr:cxnSp macro="">
      <xdr:nvCxnSpPr>
        <xdr:cNvPr id="367" name="直線コネクタ 366"/>
        <xdr:cNvCxnSpPr/>
      </xdr:nvCxnSpPr>
      <xdr:spPr>
        <a:xfrm>
          <a:off x="3098800" y="1308862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118110</xdr:rowOff>
    </xdr:from>
    <xdr:to xmlns:xdr="http://schemas.openxmlformats.org/drawingml/2006/spreadsheetDrawing">
      <xdr:col>20</xdr:col>
      <xdr:colOff>38100</xdr:colOff>
      <xdr:row>77</xdr:row>
      <xdr:rowOff>48260</xdr:rowOff>
    </xdr:to>
    <xdr:sp macro="" textlink="">
      <xdr:nvSpPr>
        <xdr:cNvPr id="368" name="フローチャート: 判断 367"/>
        <xdr:cNvSpPr/>
      </xdr:nvSpPr>
      <xdr:spPr>
        <a:xfrm>
          <a:off x="3937000" y="1314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33020</xdr:rowOff>
    </xdr:from>
    <xdr:ext cx="732155" cy="259080"/>
    <xdr:sp macro="" textlink="">
      <xdr:nvSpPr>
        <xdr:cNvPr id="369" name="テキスト ボックス 368"/>
        <xdr:cNvSpPr txBox="1"/>
      </xdr:nvSpPr>
      <xdr:spPr>
        <a:xfrm>
          <a:off x="3606800" y="1323467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76</xdr:row>
      <xdr:rowOff>58420</xdr:rowOff>
    </xdr:from>
    <xdr:to xmlns:xdr="http://schemas.openxmlformats.org/drawingml/2006/spreadsheetDrawing">
      <xdr:col>15</xdr:col>
      <xdr:colOff>98425</xdr:colOff>
      <xdr:row>76</xdr:row>
      <xdr:rowOff>104140</xdr:rowOff>
    </xdr:to>
    <xdr:cxnSp macro="">
      <xdr:nvCxnSpPr>
        <xdr:cNvPr id="370" name="直線コネクタ 369"/>
        <xdr:cNvCxnSpPr/>
      </xdr:nvCxnSpPr>
      <xdr:spPr>
        <a:xfrm flipV="1">
          <a:off x="2209800" y="1308862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114300</xdr:rowOff>
    </xdr:from>
    <xdr:to xmlns:xdr="http://schemas.openxmlformats.org/drawingml/2006/spreadsheetDrawing">
      <xdr:col>15</xdr:col>
      <xdr:colOff>149225</xdr:colOff>
      <xdr:row>77</xdr:row>
      <xdr:rowOff>44450</xdr:rowOff>
    </xdr:to>
    <xdr:sp macro="" textlink="">
      <xdr:nvSpPr>
        <xdr:cNvPr id="371" name="フローチャート: 判断 370"/>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29210</xdr:rowOff>
    </xdr:from>
    <xdr:ext cx="762000" cy="254635"/>
    <xdr:sp macro="" textlink="">
      <xdr:nvSpPr>
        <xdr:cNvPr id="372" name="テキスト ボックス 371"/>
        <xdr:cNvSpPr txBox="1"/>
      </xdr:nvSpPr>
      <xdr:spPr>
        <a:xfrm>
          <a:off x="2717800" y="132308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76</xdr:row>
      <xdr:rowOff>104140</xdr:rowOff>
    </xdr:from>
    <xdr:to xmlns:xdr="http://schemas.openxmlformats.org/drawingml/2006/spreadsheetDrawing">
      <xdr:col>11</xdr:col>
      <xdr:colOff>9525</xdr:colOff>
      <xdr:row>76</xdr:row>
      <xdr:rowOff>142240</xdr:rowOff>
    </xdr:to>
    <xdr:cxnSp macro="">
      <xdr:nvCxnSpPr>
        <xdr:cNvPr id="373" name="直線コネクタ 372"/>
        <xdr:cNvCxnSpPr/>
      </xdr:nvCxnSpPr>
      <xdr:spPr>
        <a:xfrm flipV="1">
          <a:off x="1320800" y="1313434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80010</xdr:rowOff>
    </xdr:from>
    <xdr:to xmlns:xdr="http://schemas.openxmlformats.org/drawingml/2006/spreadsheetDrawing">
      <xdr:col>11</xdr:col>
      <xdr:colOff>60325</xdr:colOff>
      <xdr:row>77</xdr:row>
      <xdr:rowOff>10160</xdr:rowOff>
    </xdr:to>
    <xdr:sp macro="" textlink="">
      <xdr:nvSpPr>
        <xdr:cNvPr id="374" name="フローチャート: 判断 373"/>
        <xdr:cNvSpPr/>
      </xdr:nvSpPr>
      <xdr:spPr>
        <a:xfrm>
          <a:off x="2159000" y="1311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76</xdr:row>
      <xdr:rowOff>166370</xdr:rowOff>
    </xdr:from>
    <xdr:ext cx="757555" cy="254635"/>
    <xdr:sp macro="" textlink="">
      <xdr:nvSpPr>
        <xdr:cNvPr id="375" name="テキスト ボックス 374"/>
        <xdr:cNvSpPr txBox="1"/>
      </xdr:nvSpPr>
      <xdr:spPr>
        <a:xfrm>
          <a:off x="1828800" y="1319657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110490</xdr:rowOff>
    </xdr:from>
    <xdr:to xmlns:xdr="http://schemas.openxmlformats.org/drawingml/2006/spreadsheetDrawing">
      <xdr:col>6</xdr:col>
      <xdr:colOff>171450</xdr:colOff>
      <xdr:row>77</xdr:row>
      <xdr:rowOff>40640</xdr:rowOff>
    </xdr:to>
    <xdr:sp macro="" textlink="">
      <xdr:nvSpPr>
        <xdr:cNvPr id="376" name="フローチャート: 判断 375"/>
        <xdr:cNvSpPr/>
      </xdr:nvSpPr>
      <xdr:spPr>
        <a:xfrm>
          <a:off x="12700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25400</xdr:rowOff>
    </xdr:from>
    <xdr:ext cx="757555" cy="259080"/>
    <xdr:sp macro="" textlink="">
      <xdr:nvSpPr>
        <xdr:cNvPr id="377" name="テキスト ボックス 376"/>
        <xdr:cNvSpPr txBox="1"/>
      </xdr:nvSpPr>
      <xdr:spPr>
        <a:xfrm>
          <a:off x="939800" y="1322705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8" name="テキスト ボックス 377"/>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9" name="テキスト ボックス 378"/>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7555" cy="259080"/>
    <xdr:sp macro="" textlink="">
      <xdr:nvSpPr>
        <xdr:cNvPr id="380" name="テキスト ボックス 379"/>
        <xdr:cNvSpPr txBox="1"/>
      </xdr:nvSpPr>
      <xdr:spPr>
        <a:xfrm>
          <a:off x="2882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1" name="テキスト ボックス 380"/>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2" name="テキスト ボックス 381"/>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152400</xdr:rowOff>
    </xdr:from>
    <xdr:to xmlns:xdr="http://schemas.openxmlformats.org/drawingml/2006/spreadsheetDrawing">
      <xdr:col>24</xdr:col>
      <xdr:colOff>76200</xdr:colOff>
      <xdr:row>77</xdr:row>
      <xdr:rowOff>82550</xdr:rowOff>
    </xdr:to>
    <xdr:sp macro="" textlink="">
      <xdr:nvSpPr>
        <xdr:cNvPr id="383" name="楕円 382"/>
        <xdr:cNvSpPr/>
      </xdr:nvSpPr>
      <xdr:spPr>
        <a:xfrm>
          <a:off x="4775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124460</xdr:rowOff>
    </xdr:from>
    <xdr:ext cx="762000" cy="259080"/>
    <xdr:sp macro="" textlink="">
      <xdr:nvSpPr>
        <xdr:cNvPr id="384" name="公債費該当値テキスト"/>
        <xdr:cNvSpPr txBox="1"/>
      </xdr:nvSpPr>
      <xdr:spPr>
        <a:xfrm>
          <a:off x="4914900" y="13154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15240</xdr:rowOff>
    </xdr:from>
    <xdr:to xmlns:xdr="http://schemas.openxmlformats.org/drawingml/2006/spreadsheetDrawing">
      <xdr:col>20</xdr:col>
      <xdr:colOff>38100</xdr:colOff>
      <xdr:row>76</xdr:row>
      <xdr:rowOff>116840</xdr:rowOff>
    </xdr:to>
    <xdr:sp macro="" textlink="">
      <xdr:nvSpPr>
        <xdr:cNvPr id="385" name="楕円 384"/>
        <xdr:cNvSpPr/>
      </xdr:nvSpPr>
      <xdr:spPr>
        <a:xfrm>
          <a:off x="3937000" y="1304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74</xdr:row>
      <xdr:rowOff>127000</xdr:rowOff>
    </xdr:from>
    <xdr:ext cx="732155" cy="259080"/>
    <xdr:sp macro="" textlink="">
      <xdr:nvSpPr>
        <xdr:cNvPr id="386" name="テキスト ボックス 385"/>
        <xdr:cNvSpPr txBox="1"/>
      </xdr:nvSpPr>
      <xdr:spPr>
        <a:xfrm>
          <a:off x="3606800" y="1281430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76</xdr:row>
      <xdr:rowOff>7620</xdr:rowOff>
    </xdr:from>
    <xdr:to xmlns:xdr="http://schemas.openxmlformats.org/drawingml/2006/spreadsheetDrawing">
      <xdr:col>15</xdr:col>
      <xdr:colOff>149225</xdr:colOff>
      <xdr:row>76</xdr:row>
      <xdr:rowOff>109220</xdr:rowOff>
    </xdr:to>
    <xdr:sp macro="" textlink="">
      <xdr:nvSpPr>
        <xdr:cNvPr id="387" name="楕円 386"/>
        <xdr:cNvSpPr/>
      </xdr:nvSpPr>
      <xdr:spPr>
        <a:xfrm>
          <a:off x="3048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74</xdr:row>
      <xdr:rowOff>119380</xdr:rowOff>
    </xdr:from>
    <xdr:ext cx="762000" cy="259080"/>
    <xdr:sp macro="" textlink="">
      <xdr:nvSpPr>
        <xdr:cNvPr id="388" name="テキスト ボックス 387"/>
        <xdr:cNvSpPr txBox="1"/>
      </xdr:nvSpPr>
      <xdr:spPr>
        <a:xfrm>
          <a:off x="2717800" y="12806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76</xdr:row>
      <xdr:rowOff>53340</xdr:rowOff>
    </xdr:from>
    <xdr:to xmlns:xdr="http://schemas.openxmlformats.org/drawingml/2006/spreadsheetDrawing">
      <xdr:col>11</xdr:col>
      <xdr:colOff>60325</xdr:colOff>
      <xdr:row>76</xdr:row>
      <xdr:rowOff>154940</xdr:rowOff>
    </xdr:to>
    <xdr:sp macro="" textlink="">
      <xdr:nvSpPr>
        <xdr:cNvPr id="389" name="楕円 388"/>
        <xdr:cNvSpPr/>
      </xdr:nvSpPr>
      <xdr:spPr>
        <a:xfrm>
          <a:off x="2159000" y="1308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74</xdr:row>
      <xdr:rowOff>165100</xdr:rowOff>
    </xdr:from>
    <xdr:ext cx="757555" cy="259080"/>
    <xdr:sp macro="" textlink="">
      <xdr:nvSpPr>
        <xdr:cNvPr id="390" name="テキスト ボックス 389"/>
        <xdr:cNvSpPr txBox="1"/>
      </xdr:nvSpPr>
      <xdr:spPr>
        <a:xfrm>
          <a:off x="1828800" y="1285240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91440</xdr:rowOff>
    </xdr:from>
    <xdr:to xmlns:xdr="http://schemas.openxmlformats.org/drawingml/2006/spreadsheetDrawing">
      <xdr:col>6</xdr:col>
      <xdr:colOff>171450</xdr:colOff>
      <xdr:row>77</xdr:row>
      <xdr:rowOff>21590</xdr:rowOff>
    </xdr:to>
    <xdr:sp macro="" textlink="">
      <xdr:nvSpPr>
        <xdr:cNvPr id="391" name="楕円 390"/>
        <xdr:cNvSpPr/>
      </xdr:nvSpPr>
      <xdr:spPr>
        <a:xfrm>
          <a:off x="1270000" y="1312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31750</xdr:rowOff>
    </xdr:from>
    <xdr:ext cx="757555" cy="254635"/>
    <xdr:sp macro="" textlink="">
      <xdr:nvSpPr>
        <xdr:cNvPr id="392" name="テキスト ボックス 391"/>
        <xdr:cNvSpPr txBox="1"/>
      </xdr:nvSpPr>
      <xdr:spPr>
        <a:xfrm>
          <a:off x="939800" y="1289050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ja-JP" sz="1300">
              <a:solidFill>
                <a:schemeClr val="dk1"/>
              </a:solidFill>
              <a:effectLst/>
              <a:latin typeface="ＭＳ Ｐゴシック"/>
              <a:ea typeface="ＭＳ Ｐゴシック"/>
              <a:cs typeface="+mn-cs"/>
            </a:rPr>
            <a:t>公債費以外に係る経常収支比率は、類似団体平均と同程度となった。人件費や物価高騰により経常経費抑制が困難な状況にあるが、事務事業の見直し、廃止など各費目の歳出削減に努める。</a:t>
          </a:r>
          <a:endParaRPr lang="ja-JP" altLang="ja-JP" sz="1400">
            <a:effectLst/>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4005" cy="225425"/>
    <xdr:sp macro="" textlink="">
      <xdr:nvSpPr>
        <xdr:cNvPr id="404" name="テキスト ボックス 403"/>
        <xdr:cNvSpPr txBox="1"/>
      </xdr:nvSpPr>
      <xdr:spPr>
        <a:xfrm>
          <a:off x="12407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5" name="直線コネクタ 404"/>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3555" cy="254635"/>
    <xdr:sp macro="" textlink="">
      <xdr:nvSpPr>
        <xdr:cNvPr id="406" name="テキスト ボックス 405"/>
        <xdr:cNvSpPr txBox="1"/>
      </xdr:nvSpPr>
      <xdr:spPr>
        <a:xfrm>
          <a:off x="11938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82</xdr:row>
      <xdr:rowOff>29210</xdr:rowOff>
    </xdr:from>
    <xdr:to xmlns:xdr="http://schemas.openxmlformats.org/drawingml/2006/spreadsheetDrawing">
      <xdr:col>85</xdr:col>
      <xdr:colOff>66675</xdr:colOff>
      <xdr:row>82</xdr:row>
      <xdr:rowOff>29210</xdr:rowOff>
    </xdr:to>
    <xdr:cxnSp macro="">
      <xdr:nvCxnSpPr>
        <xdr:cNvPr id="407" name="直線コネクタ 406"/>
        <xdr:cNvCxnSpPr/>
      </xdr:nvCxnSpPr>
      <xdr:spPr>
        <a:xfrm>
          <a:off x="12446000" y="14088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58420</xdr:rowOff>
    </xdr:from>
    <xdr:ext cx="503555" cy="259080"/>
    <xdr:sp macro="" textlink="">
      <xdr:nvSpPr>
        <xdr:cNvPr id="408" name="テキスト ボックス 407"/>
        <xdr:cNvSpPr txBox="1"/>
      </xdr:nvSpPr>
      <xdr:spPr>
        <a:xfrm>
          <a:off x="11938000" y="13945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80</xdr:row>
      <xdr:rowOff>45085</xdr:rowOff>
    </xdr:from>
    <xdr:to xmlns:xdr="http://schemas.openxmlformats.org/drawingml/2006/spreadsheetDrawing">
      <xdr:col>85</xdr:col>
      <xdr:colOff>66675</xdr:colOff>
      <xdr:row>80</xdr:row>
      <xdr:rowOff>45085</xdr:rowOff>
    </xdr:to>
    <xdr:cxnSp macro="">
      <xdr:nvCxnSpPr>
        <xdr:cNvPr id="409" name="直線コネクタ 408"/>
        <xdr:cNvCxnSpPr/>
      </xdr:nvCxnSpPr>
      <xdr:spPr>
        <a:xfrm>
          <a:off x="12446000" y="13761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79</xdr:row>
      <xdr:rowOff>74930</xdr:rowOff>
    </xdr:from>
    <xdr:ext cx="503555" cy="254635"/>
    <xdr:sp macro="" textlink="">
      <xdr:nvSpPr>
        <xdr:cNvPr id="410" name="テキスト ボックス 409"/>
        <xdr:cNvSpPr txBox="1"/>
      </xdr:nvSpPr>
      <xdr:spPr>
        <a:xfrm>
          <a:off x="11938000" y="13619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61595</xdr:rowOff>
    </xdr:from>
    <xdr:to xmlns:xdr="http://schemas.openxmlformats.org/drawingml/2006/spreadsheetDrawing">
      <xdr:col>85</xdr:col>
      <xdr:colOff>66675</xdr:colOff>
      <xdr:row>78</xdr:row>
      <xdr:rowOff>61595</xdr:rowOff>
    </xdr:to>
    <xdr:cxnSp macro="">
      <xdr:nvCxnSpPr>
        <xdr:cNvPr id="411" name="直線コネクタ 410"/>
        <xdr:cNvCxnSpPr/>
      </xdr:nvCxnSpPr>
      <xdr:spPr>
        <a:xfrm>
          <a:off x="12446000" y="13434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90805</xdr:rowOff>
    </xdr:from>
    <xdr:ext cx="503555" cy="258445"/>
    <xdr:sp macro="" textlink="">
      <xdr:nvSpPr>
        <xdr:cNvPr id="412" name="テキスト ボックス 411"/>
        <xdr:cNvSpPr txBox="1"/>
      </xdr:nvSpPr>
      <xdr:spPr>
        <a:xfrm>
          <a:off x="11938000" y="13292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78105</xdr:rowOff>
    </xdr:from>
    <xdr:to xmlns:xdr="http://schemas.openxmlformats.org/drawingml/2006/spreadsheetDrawing">
      <xdr:col>85</xdr:col>
      <xdr:colOff>66675</xdr:colOff>
      <xdr:row>76</xdr:row>
      <xdr:rowOff>78105</xdr:rowOff>
    </xdr:to>
    <xdr:cxnSp macro="">
      <xdr:nvCxnSpPr>
        <xdr:cNvPr id="413" name="直線コネクタ 412"/>
        <xdr:cNvCxnSpPr/>
      </xdr:nvCxnSpPr>
      <xdr:spPr>
        <a:xfrm>
          <a:off x="12446000" y="13108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107315</xdr:rowOff>
    </xdr:from>
    <xdr:ext cx="503555" cy="259080"/>
    <xdr:sp macro="" textlink="">
      <xdr:nvSpPr>
        <xdr:cNvPr id="414" name="テキスト ボックス 413"/>
        <xdr:cNvSpPr txBox="1"/>
      </xdr:nvSpPr>
      <xdr:spPr>
        <a:xfrm>
          <a:off x="11938000" y="12966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74</xdr:row>
      <xdr:rowOff>94615</xdr:rowOff>
    </xdr:from>
    <xdr:to xmlns:xdr="http://schemas.openxmlformats.org/drawingml/2006/spreadsheetDrawing">
      <xdr:col>85</xdr:col>
      <xdr:colOff>66675</xdr:colOff>
      <xdr:row>74</xdr:row>
      <xdr:rowOff>94615</xdr:rowOff>
    </xdr:to>
    <xdr:cxnSp macro="">
      <xdr:nvCxnSpPr>
        <xdr:cNvPr id="415" name="直線コネクタ 414"/>
        <xdr:cNvCxnSpPr/>
      </xdr:nvCxnSpPr>
      <xdr:spPr>
        <a:xfrm>
          <a:off x="12446000" y="12781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73</xdr:row>
      <xdr:rowOff>123825</xdr:rowOff>
    </xdr:from>
    <xdr:ext cx="503555" cy="254635"/>
    <xdr:sp macro="" textlink="">
      <xdr:nvSpPr>
        <xdr:cNvPr id="416" name="テキスト ボックス 415"/>
        <xdr:cNvSpPr txBox="1"/>
      </xdr:nvSpPr>
      <xdr:spPr>
        <a:xfrm>
          <a:off x="11938000" y="12639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110490</xdr:rowOff>
    </xdr:from>
    <xdr:to xmlns:xdr="http://schemas.openxmlformats.org/drawingml/2006/spreadsheetDrawing">
      <xdr:col>85</xdr:col>
      <xdr:colOff>66675</xdr:colOff>
      <xdr:row>72</xdr:row>
      <xdr:rowOff>110490</xdr:rowOff>
    </xdr:to>
    <xdr:cxnSp macro="">
      <xdr:nvCxnSpPr>
        <xdr:cNvPr id="417" name="直線コネクタ 416"/>
        <xdr:cNvCxnSpPr/>
      </xdr:nvCxnSpPr>
      <xdr:spPr>
        <a:xfrm>
          <a:off x="12446000" y="12454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71</xdr:row>
      <xdr:rowOff>139700</xdr:rowOff>
    </xdr:from>
    <xdr:ext cx="503555" cy="259080"/>
    <xdr:sp macro="" textlink="">
      <xdr:nvSpPr>
        <xdr:cNvPr id="418" name="テキスト ボックス 417"/>
        <xdr:cNvSpPr txBox="1"/>
      </xdr:nvSpPr>
      <xdr:spPr>
        <a:xfrm>
          <a:off x="11938000" y="12312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9" name="直線コネクタ 418"/>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3555" cy="254635"/>
    <xdr:sp macro="" textlink="">
      <xdr:nvSpPr>
        <xdr:cNvPr id="420" name="テキスト ボックス 419"/>
        <xdr:cNvSpPr txBox="1"/>
      </xdr:nvSpPr>
      <xdr:spPr>
        <a:xfrm>
          <a:off x="11938000" y="11986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132080</xdr:rowOff>
    </xdr:from>
    <xdr:to xmlns:xdr="http://schemas.openxmlformats.org/drawingml/2006/spreadsheetDrawing">
      <xdr:col>82</xdr:col>
      <xdr:colOff>107950</xdr:colOff>
      <xdr:row>81</xdr:row>
      <xdr:rowOff>20955</xdr:rowOff>
    </xdr:to>
    <xdr:cxnSp macro="">
      <xdr:nvCxnSpPr>
        <xdr:cNvPr id="422" name="直線コネクタ 421"/>
        <xdr:cNvCxnSpPr/>
      </xdr:nvCxnSpPr>
      <xdr:spPr>
        <a:xfrm flipV="1">
          <a:off x="16510000" y="12647930"/>
          <a:ext cx="0" cy="1260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164465</xdr:rowOff>
    </xdr:from>
    <xdr:ext cx="762000" cy="259080"/>
    <xdr:sp macro="" textlink="">
      <xdr:nvSpPr>
        <xdr:cNvPr id="423" name="公債費以外最小値テキスト"/>
        <xdr:cNvSpPr txBox="1"/>
      </xdr:nvSpPr>
      <xdr:spPr>
        <a:xfrm>
          <a:off x="16598900" y="13880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20955</xdr:rowOff>
    </xdr:from>
    <xdr:to xmlns:xdr="http://schemas.openxmlformats.org/drawingml/2006/spreadsheetDrawing">
      <xdr:col>82</xdr:col>
      <xdr:colOff>196850</xdr:colOff>
      <xdr:row>81</xdr:row>
      <xdr:rowOff>20955</xdr:rowOff>
    </xdr:to>
    <xdr:cxnSp macro="">
      <xdr:nvCxnSpPr>
        <xdr:cNvPr id="424" name="直線コネクタ 423"/>
        <xdr:cNvCxnSpPr/>
      </xdr:nvCxnSpPr>
      <xdr:spPr>
        <a:xfrm>
          <a:off x="16421100" y="13908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46990</xdr:rowOff>
    </xdr:from>
    <xdr:ext cx="762000" cy="259080"/>
    <xdr:sp macro="" textlink="">
      <xdr:nvSpPr>
        <xdr:cNvPr id="425" name="公債費以外最大値テキスト"/>
        <xdr:cNvSpPr txBox="1"/>
      </xdr:nvSpPr>
      <xdr:spPr>
        <a:xfrm>
          <a:off x="16598900" y="12391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132080</xdr:rowOff>
    </xdr:from>
    <xdr:to xmlns:xdr="http://schemas.openxmlformats.org/drawingml/2006/spreadsheetDrawing">
      <xdr:col>82</xdr:col>
      <xdr:colOff>196850</xdr:colOff>
      <xdr:row>73</xdr:row>
      <xdr:rowOff>132080</xdr:rowOff>
    </xdr:to>
    <xdr:cxnSp macro="">
      <xdr:nvCxnSpPr>
        <xdr:cNvPr id="426" name="直線コネクタ 425"/>
        <xdr:cNvCxnSpPr/>
      </xdr:nvCxnSpPr>
      <xdr:spPr>
        <a:xfrm>
          <a:off x="16421100" y="12647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154940</xdr:rowOff>
    </xdr:from>
    <xdr:to xmlns:xdr="http://schemas.openxmlformats.org/drawingml/2006/spreadsheetDrawing">
      <xdr:col>82</xdr:col>
      <xdr:colOff>107950</xdr:colOff>
      <xdr:row>78</xdr:row>
      <xdr:rowOff>6350</xdr:rowOff>
    </xdr:to>
    <xdr:cxnSp macro="">
      <xdr:nvCxnSpPr>
        <xdr:cNvPr id="427" name="直線コネクタ 426"/>
        <xdr:cNvCxnSpPr/>
      </xdr:nvCxnSpPr>
      <xdr:spPr>
        <a:xfrm flipV="1">
          <a:off x="15671800" y="1335659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76</xdr:row>
      <xdr:rowOff>113665</xdr:rowOff>
    </xdr:from>
    <xdr:ext cx="762000" cy="258445"/>
    <xdr:sp macro="" textlink="">
      <xdr:nvSpPr>
        <xdr:cNvPr id="428" name="公債費以外平均値テキスト"/>
        <xdr:cNvSpPr txBox="1"/>
      </xdr:nvSpPr>
      <xdr:spPr>
        <a:xfrm>
          <a:off x="16598900" y="1314386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97790</xdr:rowOff>
    </xdr:from>
    <xdr:to xmlns:xdr="http://schemas.openxmlformats.org/drawingml/2006/spreadsheetDrawing">
      <xdr:col>82</xdr:col>
      <xdr:colOff>158750</xdr:colOff>
      <xdr:row>78</xdr:row>
      <xdr:rowOff>27305</xdr:rowOff>
    </xdr:to>
    <xdr:sp macro="" textlink="">
      <xdr:nvSpPr>
        <xdr:cNvPr id="429" name="フローチャート: 判断 428"/>
        <xdr:cNvSpPr/>
      </xdr:nvSpPr>
      <xdr:spPr>
        <a:xfrm>
          <a:off x="16459200" y="132994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77</xdr:row>
      <xdr:rowOff>132080</xdr:rowOff>
    </xdr:from>
    <xdr:to xmlns:xdr="http://schemas.openxmlformats.org/drawingml/2006/spreadsheetDrawing">
      <xdr:col>78</xdr:col>
      <xdr:colOff>69850</xdr:colOff>
      <xdr:row>78</xdr:row>
      <xdr:rowOff>6350</xdr:rowOff>
    </xdr:to>
    <xdr:cxnSp macro="">
      <xdr:nvCxnSpPr>
        <xdr:cNvPr id="430" name="直線コネクタ 429"/>
        <xdr:cNvCxnSpPr/>
      </xdr:nvCxnSpPr>
      <xdr:spPr>
        <a:xfrm>
          <a:off x="14782800" y="1333373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55245</xdr:rowOff>
    </xdr:from>
    <xdr:to xmlns:xdr="http://schemas.openxmlformats.org/drawingml/2006/spreadsheetDrawing">
      <xdr:col>78</xdr:col>
      <xdr:colOff>120650</xdr:colOff>
      <xdr:row>77</xdr:row>
      <xdr:rowOff>156845</xdr:rowOff>
    </xdr:to>
    <xdr:sp macro="" textlink="">
      <xdr:nvSpPr>
        <xdr:cNvPr id="431" name="フローチャート: 判断 430"/>
        <xdr:cNvSpPr/>
      </xdr:nvSpPr>
      <xdr:spPr>
        <a:xfrm>
          <a:off x="15621000" y="132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167005</xdr:rowOff>
    </xdr:from>
    <xdr:ext cx="736600" cy="254635"/>
    <xdr:sp macro="" textlink="">
      <xdr:nvSpPr>
        <xdr:cNvPr id="432" name="テキスト ボックス 431"/>
        <xdr:cNvSpPr txBox="1"/>
      </xdr:nvSpPr>
      <xdr:spPr>
        <a:xfrm>
          <a:off x="15290800" y="1302575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77</xdr:row>
      <xdr:rowOff>76200</xdr:rowOff>
    </xdr:from>
    <xdr:to xmlns:xdr="http://schemas.openxmlformats.org/drawingml/2006/spreadsheetDrawing">
      <xdr:col>73</xdr:col>
      <xdr:colOff>180975</xdr:colOff>
      <xdr:row>77</xdr:row>
      <xdr:rowOff>132080</xdr:rowOff>
    </xdr:to>
    <xdr:cxnSp macro="">
      <xdr:nvCxnSpPr>
        <xdr:cNvPr id="433" name="直線コネクタ 432"/>
        <xdr:cNvCxnSpPr/>
      </xdr:nvCxnSpPr>
      <xdr:spPr>
        <a:xfrm>
          <a:off x="13893800" y="13277850"/>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77</xdr:row>
      <xdr:rowOff>19050</xdr:rowOff>
    </xdr:from>
    <xdr:to xmlns:xdr="http://schemas.openxmlformats.org/drawingml/2006/spreadsheetDrawing">
      <xdr:col>74</xdr:col>
      <xdr:colOff>31750</xdr:colOff>
      <xdr:row>77</xdr:row>
      <xdr:rowOff>120650</xdr:rowOff>
    </xdr:to>
    <xdr:sp macro="" textlink="">
      <xdr:nvSpPr>
        <xdr:cNvPr id="434" name="フローチャート: 判断 433"/>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130810</xdr:rowOff>
    </xdr:from>
    <xdr:ext cx="762000" cy="259080"/>
    <xdr:sp macro="" textlink="">
      <xdr:nvSpPr>
        <xdr:cNvPr id="435" name="テキスト ボックス 434"/>
        <xdr:cNvSpPr txBox="1"/>
      </xdr:nvSpPr>
      <xdr:spPr>
        <a:xfrm>
          <a:off x="14401800" y="1298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77</xdr:row>
      <xdr:rowOff>40640</xdr:rowOff>
    </xdr:from>
    <xdr:to xmlns:xdr="http://schemas.openxmlformats.org/drawingml/2006/spreadsheetDrawing">
      <xdr:col>69</xdr:col>
      <xdr:colOff>92075</xdr:colOff>
      <xdr:row>77</xdr:row>
      <xdr:rowOff>76200</xdr:rowOff>
    </xdr:to>
    <xdr:cxnSp macro="">
      <xdr:nvCxnSpPr>
        <xdr:cNvPr id="436" name="直線コネクタ 435"/>
        <xdr:cNvCxnSpPr/>
      </xdr:nvCxnSpPr>
      <xdr:spPr>
        <a:xfrm>
          <a:off x="13004800" y="1324229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76</xdr:row>
      <xdr:rowOff>102235</xdr:rowOff>
    </xdr:from>
    <xdr:to xmlns:xdr="http://schemas.openxmlformats.org/drawingml/2006/spreadsheetDrawing">
      <xdr:col>69</xdr:col>
      <xdr:colOff>142875</xdr:colOff>
      <xdr:row>77</xdr:row>
      <xdr:rowOff>32385</xdr:rowOff>
    </xdr:to>
    <xdr:sp macro="" textlink="">
      <xdr:nvSpPr>
        <xdr:cNvPr id="437" name="フローチャート: 判断 436"/>
        <xdr:cNvSpPr/>
      </xdr:nvSpPr>
      <xdr:spPr>
        <a:xfrm>
          <a:off x="13843000" y="1313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75</xdr:row>
      <xdr:rowOff>42545</xdr:rowOff>
    </xdr:from>
    <xdr:ext cx="757555" cy="254635"/>
    <xdr:sp macro="" textlink="">
      <xdr:nvSpPr>
        <xdr:cNvPr id="438" name="テキスト ボックス 437"/>
        <xdr:cNvSpPr txBox="1"/>
      </xdr:nvSpPr>
      <xdr:spPr>
        <a:xfrm>
          <a:off x="13512800" y="1290129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61595</xdr:rowOff>
    </xdr:from>
    <xdr:to xmlns:xdr="http://schemas.openxmlformats.org/drawingml/2006/spreadsheetDrawing">
      <xdr:col>65</xdr:col>
      <xdr:colOff>53975</xdr:colOff>
      <xdr:row>77</xdr:row>
      <xdr:rowOff>163195</xdr:rowOff>
    </xdr:to>
    <xdr:sp macro="" textlink="">
      <xdr:nvSpPr>
        <xdr:cNvPr id="439" name="フローチャート: 判断 438"/>
        <xdr:cNvSpPr/>
      </xdr:nvSpPr>
      <xdr:spPr>
        <a:xfrm>
          <a:off x="12954000" y="13263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147955</xdr:rowOff>
    </xdr:from>
    <xdr:ext cx="762000" cy="258445"/>
    <xdr:sp macro="" textlink="">
      <xdr:nvSpPr>
        <xdr:cNvPr id="440" name="テキスト ボックス 439"/>
        <xdr:cNvSpPr txBox="1"/>
      </xdr:nvSpPr>
      <xdr:spPr>
        <a:xfrm>
          <a:off x="12623800" y="133496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1" name="テキスト ボックス 440"/>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7555" cy="259080"/>
    <xdr:sp macro="" textlink="">
      <xdr:nvSpPr>
        <xdr:cNvPr id="442" name="テキスト ボックス 441"/>
        <xdr:cNvSpPr txBox="1"/>
      </xdr:nvSpPr>
      <xdr:spPr>
        <a:xfrm>
          <a:off x="15455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7555" cy="259080"/>
    <xdr:sp macro="" textlink="">
      <xdr:nvSpPr>
        <xdr:cNvPr id="443" name="テキスト ボックス 442"/>
        <xdr:cNvSpPr txBox="1"/>
      </xdr:nvSpPr>
      <xdr:spPr>
        <a:xfrm>
          <a:off x="14566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4" name="テキスト ボックス 443"/>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7555" cy="259080"/>
    <xdr:sp macro="" textlink="">
      <xdr:nvSpPr>
        <xdr:cNvPr id="445" name="テキスト ボックス 444"/>
        <xdr:cNvSpPr txBox="1"/>
      </xdr:nvSpPr>
      <xdr:spPr>
        <a:xfrm>
          <a:off x="12788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104140</xdr:rowOff>
    </xdr:from>
    <xdr:to xmlns:xdr="http://schemas.openxmlformats.org/drawingml/2006/spreadsheetDrawing">
      <xdr:col>82</xdr:col>
      <xdr:colOff>158750</xdr:colOff>
      <xdr:row>78</xdr:row>
      <xdr:rowOff>34290</xdr:rowOff>
    </xdr:to>
    <xdr:sp macro="" textlink="">
      <xdr:nvSpPr>
        <xdr:cNvPr id="446" name="楕円 445"/>
        <xdr:cNvSpPr/>
      </xdr:nvSpPr>
      <xdr:spPr>
        <a:xfrm>
          <a:off x="16459200" y="1330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77</xdr:row>
      <xdr:rowOff>76200</xdr:rowOff>
    </xdr:from>
    <xdr:ext cx="762000" cy="254635"/>
    <xdr:sp macro="" textlink="">
      <xdr:nvSpPr>
        <xdr:cNvPr id="447" name="公債費以外該当値テキスト"/>
        <xdr:cNvSpPr txBox="1"/>
      </xdr:nvSpPr>
      <xdr:spPr>
        <a:xfrm>
          <a:off x="16598900" y="132778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127000</xdr:rowOff>
    </xdr:from>
    <xdr:to xmlns:xdr="http://schemas.openxmlformats.org/drawingml/2006/spreadsheetDrawing">
      <xdr:col>78</xdr:col>
      <xdr:colOff>120650</xdr:colOff>
      <xdr:row>78</xdr:row>
      <xdr:rowOff>57150</xdr:rowOff>
    </xdr:to>
    <xdr:sp macro="" textlink="">
      <xdr:nvSpPr>
        <xdr:cNvPr id="448" name="楕円 447"/>
        <xdr:cNvSpPr/>
      </xdr:nvSpPr>
      <xdr:spPr>
        <a:xfrm>
          <a:off x="15621000" y="133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41910</xdr:rowOff>
    </xdr:from>
    <xdr:ext cx="736600" cy="254635"/>
    <xdr:sp macro="" textlink="">
      <xdr:nvSpPr>
        <xdr:cNvPr id="449" name="テキスト ボックス 448"/>
        <xdr:cNvSpPr txBox="1"/>
      </xdr:nvSpPr>
      <xdr:spPr>
        <a:xfrm>
          <a:off x="15290800" y="1341501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77</xdr:row>
      <xdr:rowOff>81280</xdr:rowOff>
    </xdr:from>
    <xdr:to xmlns:xdr="http://schemas.openxmlformats.org/drawingml/2006/spreadsheetDrawing">
      <xdr:col>74</xdr:col>
      <xdr:colOff>31750</xdr:colOff>
      <xdr:row>78</xdr:row>
      <xdr:rowOff>11430</xdr:rowOff>
    </xdr:to>
    <xdr:sp macro="" textlink="">
      <xdr:nvSpPr>
        <xdr:cNvPr id="450" name="楕円 449"/>
        <xdr:cNvSpPr/>
      </xdr:nvSpPr>
      <xdr:spPr>
        <a:xfrm>
          <a:off x="14732000" y="1328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167640</xdr:rowOff>
    </xdr:from>
    <xdr:ext cx="762000" cy="254635"/>
    <xdr:sp macro="" textlink="">
      <xdr:nvSpPr>
        <xdr:cNvPr id="451" name="テキスト ボックス 450"/>
        <xdr:cNvSpPr txBox="1"/>
      </xdr:nvSpPr>
      <xdr:spPr>
        <a:xfrm>
          <a:off x="14401800" y="133692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77</xdr:row>
      <xdr:rowOff>25400</xdr:rowOff>
    </xdr:from>
    <xdr:to xmlns:xdr="http://schemas.openxmlformats.org/drawingml/2006/spreadsheetDrawing">
      <xdr:col>69</xdr:col>
      <xdr:colOff>142875</xdr:colOff>
      <xdr:row>77</xdr:row>
      <xdr:rowOff>127000</xdr:rowOff>
    </xdr:to>
    <xdr:sp macro="" textlink="">
      <xdr:nvSpPr>
        <xdr:cNvPr id="452" name="楕円 451"/>
        <xdr:cNvSpPr/>
      </xdr:nvSpPr>
      <xdr:spPr>
        <a:xfrm>
          <a:off x="13843000" y="1322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111760</xdr:rowOff>
    </xdr:from>
    <xdr:ext cx="757555" cy="254635"/>
    <xdr:sp macro="" textlink="">
      <xdr:nvSpPr>
        <xdr:cNvPr id="453" name="テキスト ボックス 452"/>
        <xdr:cNvSpPr txBox="1"/>
      </xdr:nvSpPr>
      <xdr:spPr>
        <a:xfrm>
          <a:off x="13512800" y="1331341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161290</xdr:rowOff>
    </xdr:from>
    <xdr:to xmlns:xdr="http://schemas.openxmlformats.org/drawingml/2006/spreadsheetDrawing">
      <xdr:col>65</xdr:col>
      <xdr:colOff>53975</xdr:colOff>
      <xdr:row>77</xdr:row>
      <xdr:rowOff>91440</xdr:rowOff>
    </xdr:to>
    <xdr:sp macro="" textlink="">
      <xdr:nvSpPr>
        <xdr:cNvPr id="454" name="楕円 453"/>
        <xdr:cNvSpPr/>
      </xdr:nvSpPr>
      <xdr:spPr>
        <a:xfrm>
          <a:off x="12954000" y="1319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101600</xdr:rowOff>
    </xdr:from>
    <xdr:ext cx="762000" cy="259080"/>
    <xdr:sp macro="" textlink="">
      <xdr:nvSpPr>
        <xdr:cNvPr id="455" name="テキスト ボックス 454"/>
        <xdr:cNvSpPr txBox="1"/>
      </xdr:nvSpPr>
      <xdr:spPr>
        <a:xfrm>
          <a:off x="12623800" y="12960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64.1</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北海道津別町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7035" cy="271145"/>
    <xdr:sp macro="" textlink="">
      <xdr:nvSpPr>
        <xdr:cNvPr id="29" name="テキスト ボックス 28"/>
        <xdr:cNvSpPr txBox="1"/>
      </xdr:nvSpPr>
      <xdr:spPr>
        <a:xfrm>
          <a:off x="1676400" y="1270000"/>
          <a:ext cx="40703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4635"/>
    <xdr:sp macro="" textlink="">
      <xdr:nvSpPr>
        <xdr:cNvPr id="31" name="テキスト ボックス 30"/>
        <xdr:cNvSpPr txBox="1"/>
      </xdr:nvSpPr>
      <xdr:spPr>
        <a:xfrm>
          <a:off x="1384300" y="3794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4635"/>
    <xdr:sp macro="" textlink="">
      <xdr:nvSpPr>
        <xdr:cNvPr id="33" name="テキスト ボックス 32"/>
        <xdr:cNvSpPr txBox="1"/>
      </xdr:nvSpPr>
      <xdr:spPr>
        <a:xfrm>
          <a:off x="1384300" y="34143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4635"/>
    <xdr:sp macro="" textlink="">
      <xdr:nvSpPr>
        <xdr:cNvPr id="37" name="テキスト ボックス 36"/>
        <xdr:cNvSpPr txBox="1"/>
      </xdr:nvSpPr>
      <xdr:spPr>
        <a:xfrm>
          <a:off x="1384300" y="2651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4635"/>
    <xdr:sp macro="" textlink="">
      <xdr:nvSpPr>
        <xdr:cNvPr id="39" name="テキスト ボックス 38"/>
        <xdr:cNvSpPr txBox="1"/>
      </xdr:nvSpPr>
      <xdr:spPr>
        <a:xfrm>
          <a:off x="1384300" y="22713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4635"/>
    <xdr:sp macro="" textlink="">
      <xdr:nvSpPr>
        <xdr:cNvPr id="43" name="テキスト ボックス 42"/>
        <xdr:cNvSpPr txBox="1"/>
      </xdr:nvSpPr>
      <xdr:spPr>
        <a:xfrm>
          <a:off x="1384300" y="1508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97790</xdr:rowOff>
    </xdr:from>
    <xdr:to xmlns:xdr="http://schemas.openxmlformats.org/drawingml/2006/spreadsheetDrawing">
      <xdr:col>29</xdr:col>
      <xdr:colOff>127000</xdr:colOff>
      <xdr:row>20</xdr:row>
      <xdr:rowOff>140335</xdr:rowOff>
    </xdr:to>
    <xdr:cxnSp macro="">
      <xdr:nvCxnSpPr>
        <xdr:cNvPr id="45" name="直線コネクタ 44"/>
        <xdr:cNvCxnSpPr/>
      </xdr:nvCxnSpPr>
      <xdr:spPr>
        <a:xfrm flipV="1">
          <a:off x="5651500" y="2202815"/>
          <a:ext cx="0" cy="141414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112395</xdr:rowOff>
    </xdr:from>
    <xdr:ext cx="757555" cy="254635"/>
    <xdr:sp macro="" textlink="">
      <xdr:nvSpPr>
        <xdr:cNvPr id="46" name="人口1人当たり決算額の推移最小値テキスト130"/>
        <xdr:cNvSpPr txBox="1"/>
      </xdr:nvSpPr>
      <xdr:spPr>
        <a:xfrm>
          <a:off x="5740400" y="358902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168,090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140335</xdr:rowOff>
    </xdr:from>
    <xdr:to xmlns:xdr="http://schemas.openxmlformats.org/drawingml/2006/spreadsheetDrawing">
      <xdr:col>30</xdr:col>
      <xdr:colOff>25400</xdr:colOff>
      <xdr:row>20</xdr:row>
      <xdr:rowOff>140335</xdr:rowOff>
    </xdr:to>
    <xdr:cxnSp macro="">
      <xdr:nvCxnSpPr>
        <xdr:cNvPr id="47" name="直線コネクタ 46"/>
        <xdr:cNvCxnSpPr/>
      </xdr:nvCxnSpPr>
      <xdr:spPr>
        <a:xfrm>
          <a:off x="5562600" y="361696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12065</xdr:rowOff>
    </xdr:from>
    <xdr:ext cx="757555" cy="259080"/>
    <xdr:sp macro="" textlink="">
      <xdr:nvSpPr>
        <xdr:cNvPr id="48" name="人口1人当たり決算額の推移最大値テキスト130"/>
        <xdr:cNvSpPr txBox="1"/>
      </xdr:nvSpPr>
      <xdr:spPr>
        <a:xfrm>
          <a:off x="5740400" y="194564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910,792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97790</xdr:rowOff>
    </xdr:from>
    <xdr:to xmlns:xdr="http://schemas.openxmlformats.org/drawingml/2006/spreadsheetDrawing">
      <xdr:col>30</xdr:col>
      <xdr:colOff>25400</xdr:colOff>
      <xdr:row>12</xdr:row>
      <xdr:rowOff>97790</xdr:rowOff>
    </xdr:to>
    <xdr:cxnSp macro="">
      <xdr:nvCxnSpPr>
        <xdr:cNvPr id="49" name="直線コネクタ 48"/>
        <xdr:cNvCxnSpPr/>
      </xdr:nvCxnSpPr>
      <xdr:spPr>
        <a:xfrm>
          <a:off x="5562600" y="220281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86360</xdr:rowOff>
    </xdr:from>
    <xdr:to xmlns:xdr="http://schemas.openxmlformats.org/drawingml/2006/spreadsheetDrawing">
      <xdr:col>29</xdr:col>
      <xdr:colOff>127000</xdr:colOff>
      <xdr:row>19</xdr:row>
      <xdr:rowOff>121920</xdr:rowOff>
    </xdr:to>
    <xdr:cxnSp macro="">
      <xdr:nvCxnSpPr>
        <xdr:cNvPr id="50" name="直線コネクタ 49"/>
        <xdr:cNvCxnSpPr/>
      </xdr:nvCxnSpPr>
      <xdr:spPr>
        <a:xfrm flipV="1">
          <a:off x="5003800" y="3391535"/>
          <a:ext cx="647700" cy="355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18</xdr:row>
      <xdr:rowOff>1270</xdr:rowOff>
    </xdr:from>
    <xdr:ext cx="757555" cy="259080"/>
    <xdr:sp macro="" textlink="">
      <xdr:nvSpPr>
        <xdr:cNvPr id="51" name="人口1人当たり決算額の推移平均値テキスト130"/>
        <xdr:cNvSpPr txBox="1"/>
      </xdr:nvSpPr>
      <xdr:spPr>
        <a:xfrm>
          <a:off x="5740400" y="3134995"/>
          <a:ext cx="757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312,922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156210</xdr:rowOff>
    </xdr:from>
    <xdr:to xmlns:xdr="http://schemas.openxmlformats.org/drawingml/2006/spreadsheetDrawing">
      <xdr:col>29</xdr:col>
      <xdr:colOff>177800</xdr:colOff>
      <xdr:row>19</xdr:row>
      <xdr:rowOff>86360</xdr:rowOff>
    </xdr:to>
    <xdr:sp macro="" textlink="">
      <xdr:nvSpPr>
        <xdr:cNvPr id="52" name="フローチャート: 判断 51"/>
        <xdr:cNvSpPr/>
      </xdr:nvSpPr>
      <xdr:spPr>
        <a:xfrm>
          <a:off x="5600700" y="3289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19</xdr:row>
      <xdr:rowOff>121920</xdr:rowOff>
    </xdr:from>
    <xdr:to xmlns:xdr="http://schemas.openxmlformats.org/drawingml/2006/spreadsheetDrawing">
      <xdr:col>26</xdr:col>
      <xdr:colOff>50800</xdr:colOff>
      <xdr:row>19</xdr:row>
      <xdr:rowOff>136525</xdr:rowOff>
    </xdr:to>
    <xdr:cxnSp macro="">
      <xdr:nvCxnSpPr>
        <xdr:cNvPr id="53" name="直線コネクタ 52"/>
        <xdr:cNvCxnSpPr/>
      </xdr:nvCxnSpPr>
      <xdr:spPr>
        <a:xfrm flipV="1">
          <a:off x="4305300" y="3427095"/>
          <a:ext cx="698500" cy="146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19</xdr:row>
      <xdr:rowOff>36195</xdr:rowOff>
    </xdr:from>
    <xdr:to xmlns:xdr="http://schemas.openxmlformats.org/drawingml/2006/spreadsheetDrawing">
      <xdr:col>26</xdr:col>
      <xdr:colOff>101600</xdr:colOff>
      <xdr:row>19</xdr:row>
      <xdr:rowOff>137795</xdr:rowOff>
    </xdr:to>
    <xdr:sp macro="" textlink="">
      <xdr:nvSpPr>
        <xdr:cNvPr id="54" name="フローチャート: 判断 53"/>
        <xdr:cNvSpPr/>
      </xdr:nvSpPr>
      <xdr:spPr>
        <a:xfrm>
          <a:off x="4953000" y="3341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147955</xdr:rowOff>
    </xdr:from>
    <xdr:ext cx="736600" cy="258445"/>
    <xdr:sp macro="" textlink="">
      <xdr:nvSpPr>
        <xdr:cNvPr id="55" name="テキスト ボックス 54"/>
        <xdr:cNvSpPr txBox="1"/>
      </xdr:nvSpPr>
      <xdr:spPr>
        <a:xfrm>
          <a:off x="4622800" y="311023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286,004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19</xdr:row>
      <xdr:rowOff>136525</xdr:rowOff>
    </xdr:from>
    <xdr:to xmlns:xdr="http://schemas.openxmlformats.org/drawingml/2006/spreadsheetDrawing">
      <xdr:col>22</xdr:col>
      <xdr:colOff>114300</xdr:colOff>
      <xdr:row>19</xdr:row>
      <xdr:rowOff>160655</xdr:rowOff>
    </xdr:to>
    <xdr:cxnSp macro="">
      <xdr:nvCxnSpPr>
        <xdr:cNvPr id="56" name="直線コネクタ 55"/>
        <xdr:cNvCxnSpPr/>
      </xdr:nvCxnSpPr>
      <xdr:spPr>
        <a:xfrm flipV="1">
          <a:off x="3606800" y="3441700"/>
          <a:ext cx="6985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19</xdr:row>
      <xdr:rowOff>55880</xdr:rowOff>
    </xdr:from>
    <xdr:to xmlns:xdr="http://schemas.openxmlformats.org/drawingml/2006/spreadsheetDrawing">
      <xdr:col>22</xdr:col>
      <xdr:colOff>165100</xdr:colOff>
      <xdr:row>19</xdr:row>
      <xdr:rowOff>157480</xdr:rowOff>
    </xdr:to>
    <xdr:sp macro="" textlink="">
      <xdr:nvSpPr>
        <xdr:cNvPr id="57" name="フローチャート: 判断 56"/>
        <xdr:cNvSpPr/>
      </xdr:nvSpPr>
      <xdr:spPr>
        <a:xfrm>
          <a:off x="4254500" y="33610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167640</xdr:rowOff>
    </xdr:from>
    <xdr:ext cx="762000" cy="254635"/>
    <xdr:sp macro="" textlink="">
      <xdr:nvSpPr>
        <xdr:cNvPr id="58" name="テキスト ボックス 57"/>
        <xdr:cNvSpPr txBox="1"/>
      </xdr:nvSpPr>
      <xdr:spPr>
        <a:xfrm>
          <a:off x="3924300" y="31299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275,669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19</xdr:row>
      <xdr:rowOff>160655</xdr:rowOff>
    </xdr:from>
    <xdr:to xmlns:xdr="http://schemas.openxmlformats.org/drawingml/2006/spreadsheetDrawing">
      <xdr:col>18</xdr:col>
      <xdr:colOff>177800</xdr:colOff>
      <xdr:row>19</xdr:row>
      <xdr:rowOff>167005</xdr:rowOff>
    </xdr:to>
    <xdr:cxnSp macro="">
      <xdr:nvCxnSpPr>
        <xdr:cNvPr id="59" name="直線コネクタ 58"/>
        <xdr:cNvCxnSpPr/>
      </xdr:nvCxnSpPr>
      <xdr:spPr>
        <a:xfrm flipV="1">
          <a:off x="2908300" y="3465830"/>
          <a:ext cx="698500" cy="63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19</xdr:row>
      <xdr:rowOff>74930</xdr:rowOff>
    </xdr:from>
    <xdr:to xmlns:xdr="http://schemas.openxmlformats.org/drawingml/2006/spreadsheetDrawing">
      <xdr:col>19</xdr:col>
      <xdr:colOff>38100</xdr:colOff>
      <xdr:row>20</xdr:row>
      <xdr:rowOff>5080</xdr:rowOff>
    </xdr:to>
    <xdr:sp macro="" textlink="">
      <xdr:nvSpPr>
        <xdr:cNvPr id="60" name="フローチャート: 判断 59"/>
        <xdr:cNvSpPr/>
      </xdr:nvSpPr>
      <xdr:spPr>
        <a:xfrm>
          <a:off x="3556000" y="33801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18</xdr:row>
      <xdr:rowOff>15240</xdr:rowOff>
    </xdr:from>
    <xdr:ext cx="762000" cy="259080"/>
    <xdr:sp macro="" textlink="">
      <xdr:nvSpPr>
        <xdr:cNvPr id="61" name="テキスト ボックス 60"/>
        <xdr:cNvSpPr txBox="1"/>
      </xdr:nvSpPr>
      <xdr:spPr>
        <a:xfrm>
          <a:off x="3225800" y="3148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265,695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88900</xdr:rowOff>
    </xdr:from>
    <xdr:to xmlns:xdr="http://schemas.openxmlformats.org/drawingml/2006/spreadsheetDrawing">
      <xdr:col>15</xdr:col>
      <xdr:colOff>101600</xdr:colOff>
      <xdr:row>20</xdr:row>
      <xdr:rowOff>19050</xdr:rowOff>
    </xdr:to>
    <xdr:sp macro="" textlink="">
      <xdr:nvSpPr>
        <xdr:cNvPr id="62" name="フローチャート: 判断 61"/>
        <xdr:cNvSpPr/>
      </xdr:nvSpPr>
      <xdr:spPr>
        <a:xfrm>
          <a:off x="2857500" y="33940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18</xdr:row>
      <xdr:rowOff>29210</xdr:rowOff>
    </xdr:from>
    <xdr:ext cx="762000" cy="254635"/>
    <xdr:sp macro="" textlink="">
      <xdr:nvSpPr>
        <xdr:cNvPr id="63" name="テキスト ボックス 62"/>
        <xdr:cNvSpPr txBox="1"/>
      </xdr:nvSpPr>
      <xdr:spPr>
        <a:xfrm>
          <a:off x="2527300" y="316293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258,255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7555" cy="259080"/>
    <xdr:sp macro="" textlink="">
      <xdr:nvSpPr>
        <xdr:cNvPr id="64" name="テキスト ボックス 63"/>
        <xdr:cNvSpPr txBox="1"/>
      </xdr:nvSpPr>
      <xdr:spPr>
        <a:xfrm>
          <a:off x="5473700" y="39598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19</xdr:row>
      <xdr:rowOff>34925</xdr:rowOff>
    </xdr:from>
    <xdr:to xmlns:xdr="http://schemas.openxmlformats.org/drawingml/2006/spreadsheetDrawing">
      <xdr:col>29</xdr:col>
      <xdr:colOff>177800</xdr:colOff>
      <xdr:row>19</xdr:row>
      <xdr:rowOff>136525</xdr:rowOff>
    </xdr:to>
    <xdr:sp macro="" textlink="">
      <xdr:nvSpPr>
        <xdr:cNvPr id="69" name="楕円 68"/>
        <xdr:cNvSpPr/>
      </xdr:nvSpPr>
      <xdr:spPr>
        <a:xfrm>
          <a:off x="5600700" y="3340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19</xdr:row>
      <xdr:rowOff>6985</xdr:rowOff>
    </xdr:from>
    <xdr:ext cx="757555" cy="254635"/>
    <xdr:sp macro="" textlink="">
      <xdr:nvSpPr>
        <xdr:cNvPr id="70" name="人口1人当たり決算額の推移該当値テキスト130"/>
        <xdr:cNvSpPr txBox="1"/>
      </xdr:nvSpPr>
      <xdr:spPr>
        <a:xfrm>
          <a:off x="5740400" y="331216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286,606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19</xdr:row>
      <xdr:rowOff>71120</xdr:rowOff>
    </xdr:from>
    <xdr:to xmlns:xdr="http://schemas.openxmlformats.org/drawingml/2006/spreadsheetDrawing">
      <xdr:col>26</xdr:col>
      <xdr:colOff>101600</xdr:colOff>
      <xdr:row>20</xdr:row>
      <xdr:rowOff>1270</xdr:rowOff>
    </xdr:to>
    <xdr:sp macro="" textlink="">
      <xdr:nvSpPr>
        <xdr:cNvPr id="71" name="楕円 70"/>
        <xdr:cNvSpPr/>
      </xdr:nvSpPr>
      <xdr:spPr>
        <a:xfrm>
          <a:off x="4953000" y="3376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19</xdr:row>
      <xdr:rowOff>157480</xdr:rowOff>
    </xdr:from>
    <xdr:ext cx="736600" cy="254635"/>
    <xdr:sp macro="" textlink="">
      <xdr:nvSpPr>
        <xdr:cNvPr id="72" name="テキスト ボックス 71"/>
        <xdr:cNvSpPr txBox="1"/>
      </xdr:nvSpPr>
      <xdr:spPr>
        <a:xfrm>
          <a:off x="4622800" y="346265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267,633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19</xdr:row>
      <xdr:rowOff>86360</xdr:rowOff>
    </xdr:from>
    <xdr:to xmlns:xdr="http://schemas.openxmlformats.org/drawingml/2006/spreadsheetDrawing">
      <xdr:col>22</xdr:col>
      <xdr:colOff>165100</xdr:colOff>
      <xdr:row>20</xdr:row>
      <xdr:rowOff>15875</xdr:rowOff>
    </xdr:to>
    <xdr:sp macro="" textlink="">
      <xdr:nvSpPr>
        <xdr:cNvPr id="73" name="楕円 72"/>
        <xdr:cNvSpPr/>
      </xdr:nvSpPr>
      <xdr:spPr>
        <a:xfrm>
          <a:off x="4254500" y="339153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20</xdr:row>
      <xdr:rowOff>635</xdr:rowOff>
    </xdr:from>
    <xdr:ext cx="762000" cy="259080"/>
    <xdr:sp macro="" textlink="">
      <xdr:nvSpPr>
        <xdr:cNvPr id="74" name="テキスト ボックス 73"/>
        <xdr:cNvSpPr txBox="1"/>
      </xdr:nvSpPr>
      <xdr:spPr>
        <a:xfrm>
          <a:off x="3924300" y="3477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259,884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109855</xdr:rowOff>
    </xdr:from>
    <xdr:to xmlns:xdr="http://schemas.openxmlformats.org/drawingml/2006/spreadsheetDrawing">
      <xdr:col>19</xdr:col>
      <xdr:colOff>38100</xdr:colOff>
      <xdr:row>20</xdr:row>
      <xdr:rowOff>40640</xdr:rowOff>
    </xdr:to>
    <xdr:sp macro="" textlink="">
      <xdr:nvSpPr>
        <xdr:cNvPr id="75" name="楕円 74"/>
        <xdr:cNvSpPr/>
      </xdr:nvSpPr>
      <xdr:spPr>
        <a:xfrm>
          <a:off x="3556000" y="34150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20</xdr:row>
      <xdr:rowOff>24765</xdr:rowOff>
    </xdr:from>
    <xdr:ext cx="762000" cy="259080"/>
    <xdr:sp macro="" textlink="">
      <xdr:nvSpPr>
        <xdr:cNvPr id="76" name="テキスト ボックス 75"/>
        <xdr:cNvSpPr txBox="1"/>
      </xdr:nvSpPr>
      <xdr:spPr>
        <a:xfrm>
          <a:off x="3225800" y="3501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247,212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116205</xdr:rowOff>
    </xdr:from>
    <xdr:to xmlns:xdr="http://schemas.openxmlformats.org/drawingml/2006/spreadsheetDrawing">
      <xdr:col>15</xdr:col>
      <xdr:colOff>101600</xdr:colOff>
      <xdr:row>20</xdr:row>
      <xdr:rowOff>46355</xdr:rowOff>
    </xdr:to>
    <xdr:sp macro="" textlink="">
      <xdr:nvSpPr>
        <xdr:cNvPr id="77" name="楕円 76"/>
        <xdr:cNvSpPr/>
      </xdr:nvSpPr>
      <xdr:spPr>
        <a:xfrm>
          <a:off x="2857500" y="3421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31115</xdr:rowOff>
    </xdr:from>
    <xdr:ext cx="762000" cy="254635"/>
    <xdr:sp macro="" textlink="">
      <xdr:nvSpPr>
        <xdr:cNvPr id="78" name="テキスト ボックス 77"/>
        <xdr:cNvSpPr txBox="1"/>
      </xdr:nvSpPr>
      <xdr:spPr>
        <a:xfrm>
          <a:off x="2527300" y="35077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243,859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7035" cy="275590"/>
    <xdr:sp macro="" textlink="">
      <xdr:nvSpPr>
        <xdr:cNvPr id="92" name="テキスト ボックス 91"/>
        <xdr:cNvSpPr txBox="1"/>
      </xdr:nvSpPr>
      <xdr:spPr>
        <a:xfrm>
          <a:off x="1676400" y="5270500"/>
          <a:ext cx="40703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4" name="直線コネクタ 93"/>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5" name="直線コネクタ 94"/>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62000" cy="255905"/>
    <xdr:sp macro="" textlink="">
      <xdr:nvSpPr>
        <xdr:cNvPr id="96" name="テキスト ボックス 95"/>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7" name="直線コネクタ 96"/>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62000" cy="255270"/>
    <xdr:sp macro="" textlink="">
      <xdr:nvSpPr>
        <xdr:cNvPr id="98" name="テキスト ボックス 97"/>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99" name="直線コネクタ 98"/>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62000" cy="255270"/>
    <xdr:sp macro="" textlink="">
      <xdr:nvSpPr>
        <xdr:cNvPr id="100" name="テキスト ボックス 99"/>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1" name="直線コネクタ 100"/>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4635"/>
    <xdr:sp macro="" textlink="">
      <xdr:nvSpPr>
        <xdr:cNvPr id="102" name="テキスト ボックス 101"/>
        <xdr:cNvSpPr txBox="1"/>
      </xdr:nvSpPr>
      <xdr:spPr>
        <a:xfrm>
          <a:off x="1384300" y="55098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3"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208280</xdr:rowOff>
    </xdr:from>
    <xdr:to xmlns:xdr="http://schemas.openxmlformats.org/drawingml/2006/spreadsheetDrawing">
      <xdr:col>29</xdr:col>
      <xdr:colOff>127000</xdr:colOff>
      <xdr:row>37</xdr:row>
      <xdr:rowOff>64770</xdr:rowOff>
    </xdr:to>
    <xdr:cxnSp macro="">
      <xdr:nvCxnSpPr>
        <xdr:cNvPr id="104" name="直線コネクタ 103"/>
        <xdr:cNvCxnSpPr/>
      </xdr:nvCxnSpPr>
      <xdr:spPr>
        <a:xfrm flipV="1">
          <a:off x="5651500" y="6132830"/>
          <a:ext cx="0" cy="10566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36195</xdr:rowOff>
    </xdr:from>
    <xdr:ext cx="757555" cy="259715"/>
    <xdr:sp macro="" textlink="">
      <xdr:nvSpPr>
        <xdr:cNvPr id="105" name="人口1人当たり決算額の推移最小値テキスト445"/>
        <xdr:cNvSpPr txBox="1"/>
      </xdr:nvSpPr>
      <xdr:spPr>
        <a:xfrm>
          <a:off x="5740400" y="7160895"/>
          <a:ext cx="75755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64770</xdr:rowOff>
    </xdr:from>
    <xdr:to xmlns:xdr="http://schemas.openxmlformats.org/drawingml/2006/spreadsheetDrawing">
      <xdr:col>30</xdr:col>
      <xdr:colOff>25400</xdr:colOff>
      <xdr:row>37</xdr:row>
      <xdr:rowOff>64770</xdr:rowOff>
    </xdr:to>
    <xdr:cxnSp macro="">
      <xdr:nvCxnSpPr>
        <xdr:cNvPr id="106" name="直線コネクタ 105"/>
        <xdr:cNvCxnSpPr/>
      </xdr:nvCxnSpPr>
      <xdr:spPr>
        <a:xfrm>
          <a:off x="5562600" y="718947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123190</xdr:rowOff>
    </xdr:from>
    <xdr:ext cx="757555" cy="254000"/>
    <xdr:sp macro="" textlink="">
      <xdr:nvSpPr>
        <xdr:cNvPr id="107" name="人口1人当たり決算額の推移最大値テキスト445"/>
        <xdr:cNvSpPr txBox="1"/>
      </xdr:nvSpPr>
      <xdr:spPr>
        <a:xfrm>
          <a:off x="5740400" y="5876290"/>
          <a:ext cx="75755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194,786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208280</xdr:rowOff>
    </xdr:from>
    <xdr:to xmlns:xdr="http://schemas.openxmlformats.org/drawingml/2006/spreadsheetDrawing">
      <xdr:col>30</xdr:col>
      <xdr:colOff>25400</xdr:colOff>
      <xdr:row>33</xdr:row>
      <xdr:rowOff>208280</xdr:rowOff>
    </xdr:to>
    <xdr:cxnSp macro="">
      <xdr:nvCxnSpPr>
        <xdr:cNvPr id="108" name="直線コネクタ 107"/>
        <xdr:cNvCxnSpPr/>
      </xdr:nvCxnSpPr>
      <xdr:spPr>
        <a:xfrm>
          <a:off x="5562600" y="61328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175895</xdr:rowOff>
    </xdr:from>
    <xdr:to xmlns:xdr="http://schemas.openxmlformats.org/drawingml/2006/spreadsheetDrawing">
      <xdr:col>29</xdr:col>
      <xdr:colOff>127000</xdr:colOff>
      <xdr:row>35</xdr:row>
      <xdr:rowOff>231140</xdr:rowOff>
    </xdr:to>
    <xdr:cxnSp macro="">
      <xdr:nvCxnSpPr>
        <xdr:cNvPr id="109" name="直線コネクタ 108"/>
        <xdr:cNvCxnSpPr/>
      </xdr:nvCxnSpPr>
      <xdr:spPr>
        <a:xfrm flipV="1">
          <a:off x="5003800" y="6786245"/>
          <a:ext cx="647700" cy="552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34</xdr:row>
      <xdr:rowOff>279400</xdr:rowOff>
    </xdr:from>
    <xdr:ext cx="757555" cy="258445"/>
    <xdr:sp macro="" textlink="">
      <xdr:nvSpPr>
        <xdr:cNvPr id="110" name="人口1人当たり決算額の推移平均値テキスト445"/>
        <xdr:cNvSpPr txBox="1"/>
      </xdr:nvSpPr>
      <xdr:spPr>
        <a:xfrm>
          <a:off x="5740400" y="6546850"/>
          <a:ext cx="75755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59,000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91440</xdr:rowOff>
    </xdr:from>
    <xdr:to xmlns:xdr="http://schemas.openxmlformats.org/drawingml/2006/spreadsheetDrawing">
      <xdr:col>29</xdr:col>
      <xdr:colOff>177800</xdr:colOff>
      <xdr:row>35</xdr:row>
      <xdr:rowOff>193675</xdr:rowOff>
    </xdr:to>
    <xdr:sp macro="" textlink="">
      <xdr:nvSpPr>
        <xdr:cNvPr id="111" name="フローチャート: 判断 110"/>
        <xdr:cNvSpPr/>
      </xdr:nvSpPr>
      <xdr:spPr>
        <a:xfrm>
          <a:off x="5600700" y="670179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231140</xdr:rowOff>
    </xdr:from>
    <xdr:to xmlns:xdr="http://schemas.openxmlformats.org/drawingml/2006/spreadsheetDrawing">
      <xdr:col>26</xdr:col>
      <xdr:colOff>50800</xdr:colOff>
      <xdr:row>35</xdr:row>
      <xdr:rowOff>252730</xdr:rowOff>
    </xdr:to>
    <xdr:cxnSp macro="">
      <xdr:nvCxnSpPr>
        <xdr:cNvPr id="112" name="直線コネクタ 111"/>
        <xdr:cNvCxnSpPr/>
      </xdr:nvCxnSpPr>
      <xdr:spPr>
        <a:xfrm flipV="1">
          <a:off x="4305300" y="6841490"/>
          <a:ext cx="69850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88900</xdr:rowOff>
    </xdr:from>
    <xdr:to xmlns:xdr="http://schemas.openxmlformats.org/drawingml/2006/spreadsheetDrawing">
      <xdr:col>26</xdr:col>
      <xdr:colOff>101600</xdr:colOff>
      <xdr:row>35</xdr:row>
      <xdr:rowOff>191135</xdr:rowOff>
    </xdr:to>
    <xdr:sp macro="" textlink="">
      <xdr:nvSpPr>
        <xdr:cNvPr id="113" name="フローチャート: 判断 112"/>
        <xdr:cNvSpPr/>
      </xdr:nvSpPr>
      <xdr:spPr>
        <a:xfrm>
          <a:off x="4953000" y="66992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200660</xdr:rowOff>
    </xdr:from>
    <xdr:ext cx="736600" cy="256540"/>
    <xdr:sp macro="" textlink="">
      <xdr:nvSpPr>
        <xdr:cNvPr id="114" name="テキスト ボックス 113"/>
        <xdr:cNvSpPr txBox="1"/>
      </xdr:nvSpPr>
      <xdr:spPr>
        <a:xfrm>
          <a:off x="4622800" y="6468110"/>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59,660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181610</xdr:rowOff>
    </xdr:from>
    <xdr:to xmlns:xdr="http://schemas.openxmlformats.org/drawingml/2006/spreadsheetDrawing">
      <xdr:col>22</xdr:col>
      <xdr:colOff>114300</xdr:colOff>
      <xdr:row>35</xdr:row>
      <xdr:rowOff>252730</xdr:rowOff>
    </xdr:to>
    <xdr:cxnSp macro="">
      <xdr:nvCxnSpPr>
        <xdr:cNvPr id="115" name="直線コネクタ 114"/>
        <xdr:cNvCxnSpPr/>
      </xdr:nvCxnSpPr>
      <xdr:spPr>
        <a:xfrm>
          <a:off x="3606800" y="6791960"/>
          <a:ext cx="698500" cy="711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104775</xdr:rowOff>
    </xdr:from>
    <xdr:to xmlns:xdr="http://schemas.openxmlformats.org/drawingml/2006/spreadsheetDrawing">
      <xdr:col>22</xdr:col>
      <xdr:colOff>165100</xdr:colOff>
      <xdr:row>35</xdr:row>
      <xdr:rowOff>205740</xdr:rowOff>
    </xdr:to>
    <xdr:sp macro="" textlink="">
      <xdr:nvSpPr>
        <xdr:cNvPr id="116" name="フローチャート: 判断 115"/>
        <xdr:cNvSpPr/>
      </xdr:nvSpPr>
      <xdr:spPr>
        <a:xfrm>
          <a:off x="4254500" y="67151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216535</xdr:rowOff>
    </xdr:from>
    <xdr:ext cx="762000" cy="258445"/>
    <xdr:sp macro="" textlink="">
      <xdr:nvSpPr>
        <xdr:cNvPr id="117" name="テキスト ボックス 116"/>
        <xdr:cNvSpPr txBox="1"/>
      </xdr:nvSpPr>
      <xdr:spPr>
        <a:xfrm>
          <a:off x="3924300" y="64839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56,317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181610</xdr:rowOff>
    </xdr:from>
    <xdr:to xmlns:xdr="http://schemas.openxmlformats.org/drawingml/2006/spreadsheetDrawing">
      <xdr:col>18</xdr:col>
      <xdr:colOff>177800</xdr:colOff>
      <xdr:row>35</xdr:row>
      <xdr:rowOff>197485</xdr:rowOff>
    </xdr:to>
    <xdr:cxnSp macro="">
      <xdr:nvCxnSpPr>
        <xdr:cNvPr id="118" name="直線コネクタ 117"/>
        <xdr:cNvCxnSpPr/>
      </xdr:nvCxnSpPr>
      <xdr:spPr>
        <a:xfrm flipV="1">
          <a:off x="2908300" y="6791960"/>
          <a:ext cx="698500" cy="158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123825</xdr:rowOff>
    </xdr:from>
    <xdr:to xmlns:xdr="http://schemas.openxmlformats.org/drawingml/2006/spreadsheetDrawing">
      <xdr:col>19</xdr:col>
      <xdr:colOff>38100</xdr:colOff>
      <xdr:row>35</xdr:row>
      <xdr:rowOff>226060</xdr:rowOff>
    </xdr:to>
    <xdr:sp macro="" textlink="">
      <xdr:nvSpPr>
        <xdr:cNvPr id="119" name="フローチャート: 判断 118"/>
        <xdr:cNvSpPr/>
      </xdr:nvSpPr>
      <xdr:spPr>
        <a:xfrm>
          <a:off x="3556000" y="673417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235585</xdr:rowOff>
    </xdr:from>
    <xdr:ext cx="762000" cy="256540"/>
    <xdr:sp macro="" textlink="">
      <xdr:nvSpPr>
        <xdr:cNvPr id="120" name="テキスト ボックス 119"/>
        <xdr:cNvSpPr txBox="1"/>
      </xdr:nvSpPr>
      <xdr:spPr>
        <a:xfrm>
          <a:off x="3225800" y="650303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146685</xdr:rowOff>
    </xdr:from>
    <xdr:to xmlns:xdr="http://schemas.openxmlformats.org/drawingml/2006/spreadsheetDrawing">
      <xdr:col>15</xdr:col>
      <xdr:colOff>101600</xdr:colOff>
      <xdr:row>35</xdr:row>
      <xdr:rowOff>247650</xdr:rowOff>
    </xdr:to>
    <xdr:sp macro="" textlink="">
      <xdr:nvSpPr>
        <xdr:cNvPr id="121" name="フローチャート: 判断 120"/>
        <xdr:cNvSpPr/>
      </xdr:nvSpPr>
      <xdr:spPr>
        <a:xfrm>
          <a:off x="2857500" y="675703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258445</xdr:rowOff>
    </xdr:from>
    <xdr:ext cx="762000" cy="256540"/>
    <xdr:sp macro="" textlink="">
      <xdr:nvSpPr>
        <xdr:cNvPr id="122" name="テキスト ボックス 121"/>
        <xdr:cNvSpPr txBox="1"/>
      </xdr:nvSpPr>
      <xdr:spPr>
        <a:xfrm>
          <a:off x="2527300" y="652589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47,285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7555" cy="259080"/>
    <xdr:sp macro="" textlink="">
      <xdr:nvSpPr>
        <xdr:cNvPr id="123" name="テキスト ボックス 122"/>
        <xdr:cNvSpPr txBox="1"/>
      </xdr:nvSpPr>
      <xdr:spPr>
        <a:xfrm>
          <a:off x="5473700" y="79603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4" name="テキスト ボックス 123"/>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5" name="テキスト ボックス 124"/>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6" name="テキスト ボックス 125"/>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7" name="テキスト ボックス 126"/>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125095</xdr:rowOff>
    </xdr:from>
    <xdr:to xmlns:xdr="http://schemas.openxmlformats.org/drawingml/2006/spreadsheetDrawing">
      <xdr:col>29</xdr:col>
      <xdr:colOff>177800</xdr:colOff>
      <xdr:row>35</xdr:row>
      <xdr:rowOff>227330</xdr:rowOff>
    </xdr:to>
    <xdr:sp macro="" textlink="">
      <xdr:nvSpPr>
        <xdr:cNvPr id="128" name="楕円 127"/>
        <xdr:cNvSpPr/>
      </xdr:nvSpPr>
      <xdr:spPr>
        <a:xfrm>
          <a:off x="5600700" y="67354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35</xdr:row>
      <xdr:rowOff>96520</xdr:rowOff>
    </xdr:from>
    <xdr:ext cx="757555" cy="259080"/>
    <xdr:sp macro="" textlink="">
      <xdr:nvSpPr>
        <xdr:cNvPr id="129" name="人口1人当たり決算額の推移該当値テキスト445"/>
        <xdr:cNvSpPr txBox="1"/>
      </xdr:nvSpPr>
      <xdr:spPr>
        <a:xfrm>
          <a:off x="5740400" y="670687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51,749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181610</xdr:rowOff>
    </xdr:from>
    <xdr:to xmlns:xdr="http://schemas.openxmlformats.org/drawingml/2006/spreadsheetDrawing">
      <xdr:col>26</xdr:col>
      <xdr:colOff>101600</xdr:colOff>
      <xdr:row>35</xdr:row>
      <xdr:rowOff>282575</xdr:rowOff>
    </xdr:to>
    <xdr:sp macro="" textlink="">
      <xdr:nvSpPr>
        <xdr:cNvPr id="130" name="楕円 129"/>
        <xdr:cNvSpPr/>
      </xdr:nvSpPr>
      <xdr:spPr>
        <a:xfrm>
          <a:off x="4953000" y="679196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267335</xdr:rowOff>
    </xdr:from>
    <xdr:ext cx="736600" cy="259080"/>
    <xdr:sp macro="" textlink="">
      <xdr:nvSpPr>
        <xdr:cNvPr id="131" name="テキスト ボックス 130"/>
        <xdr:cNvSpPr txBox="1"/>
      </xdr:nvSpPr>
      <xdr:spPr>
        <a:xfrm>
          <a:off x="4622800" y="68776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203200</xdr:rowOff>
    </xdr:from>
    <xdr:to xmlns:xdr="http://schemas.openxmlformats.org/drawingml/2006/spreadsheetDrawing">
      <xdr:col>22</xdr:col>
      <xdr:colOff>165100</xdr:colOff>
      <xdr:row>35</xdr:row>
      <xdr:rowOff>304165</xdr:rowOff>
    </xdr:to>
    <xdr:sp macro="" textlink="">
      <xdr:nvSpPr>
        <xdr:cNvPr id="132" name="楕円 131"/>
        <xdr:cNvSpPr/>
      </xdr:nvSpPr>
      <xdr:spPr>
        <a:xfrm>
          <a:off x="4254500" y="68135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288925</xdr:rowOff>
    </xdr:from>
    <xdr:ext cx="762000" cy="259080"/>
    <xdr:sp macro="" textlink="">
      <xdr:nvSpPr>
        <xdr:cNvPr id="133" name="テキスト ボックス 132"/>
        <xdr:cNvSpPr txBox="1"/>
      </xdr:nvSpPr>
      <xdr:spPr>
        <a:xfrm>
          <a:off x="3924300" y="6899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34,800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130175</xdr:rowOff>
    </xdr:from>
    <xdr:to xmlns:xdr="http://schemas.openxmlformats.org/drawingml/2006/spreadsheetDrawing">
      <xdr:col>19</xdr:col>
      <xdr:colOff>38100</xdr:colOff>
      <xdr:row>35</xdr:row>
      <xdr:rowOff>231140</xdr:rowOff>
    </xdr:to>
    <xdr:sp macro="" textlink="">
      <xdr:nvSpPr>
        <xdr:cNvPr id="134" name="楕円 133"/>
        <xdr:cNvSpPr/>
      </xdr:nvSpPr>
      <xdr:spPr>
        <a:xfrm>
          <a:off x="3556000" y="674052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216535</xdr:rowOff>
    </xdr:from>
    <xdr:ext cx="762000" cy="258445"/>
    <xdr:sp macro="" textlink="">
      <xdr:nvSpPr>
        <xdr:cNvPr id="135" name="テキスト ボックス 134"/>
        <xdr:cNvSpPr txBox="1"/>
      </xdr:nvSpPr>
      <xdr:spPr>
        <a:xfrm>
          <a:off x="3225800" y="68268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50,700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146685</xdr:rowOff>
    </xdr:from>
    <xdr:to xmlns:xdr="http://schemas.openxmlformats.org/drawingml/2006/spreadsheetDrawing">
      <xdr:col>15</xdr:col>
      <xdr:colOff>101600</xdr:colOff>
      <xdr:row>35</xdr:row>
      <xdr:rowOff>248920</xdr:rowOff>
    </xdr:to>
    <xdr:sp macro="" textlink="">
      <xdr:nvSpPr>
        <xdr:cNvPr id="136" name="楕円 135"/>
        <xdr:cNvSpPr/>
      </xdr:nvSpPr>
      <xdr:spPr>
        <a:xfrm>
          <a:off x="2857500" y="675703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232410</xdr:rowOff>
    </xdr:from>
    <xdr:ext cx="762000" cy="259080"/>
    <xdr:sp macro="" textlink="">
      <xdr:nvSpPr>
        <xdr:cNvPr id="137" name="テキスト ボックス 136"/>
        <xdr:cNvSpPr txBox="1"/>
      </xdr:nvSpPr>
      <xdr:spPr>
        <a:xfrm>
          <a:off x="2527300" y="684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47,021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北海道津別町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3,970
3,954
716.80
8,366,435
8,149,700
186,779
3,821,169
10,401,139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5.4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4635"/>
    <xdr:sp macro="" textlink="">
      <xdr:nvSpPr>
        <xdr:cNvPr id="30" name="テキスト ボックス 29"/>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4635"/>
    <xdr:sp macro="" textlink="">
      <xdr:nvSpPr>
        <xdr:cNvPr id="31" name="テキスト ボックス 30"/>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103,412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5440" cy="220980"/>
    <xdr:sp macro="" textlink="">
      <xdr:nvSpPr>
        <xdr:cNvPr id="40" name="テキスト ボックス 39"/>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99060</xdr:rowOff>
    </xdr:from>
    <xdr:to xmlns:xdr="http://schemas.openxmlformats.org/drawingml/2006/spreadsheetDrawing">
      <xdr:col>28</xdr:col>
      <xdr:colOff>114300</xdr:colOff>
      <xdr:row>39</xdr:row>
      <xdr:rowOff>99060</xdr:rowOff>
    </xdr:to>
    <xdr:cxnSp macro="">
      <xdr:nvCxnSpPr>
        <xdr:cNvPr id="42" name="直線コネクタ 41"/>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128270</xdr:rowOff>
    </xdr:from>
    <xdr:ext cx="244475" cy="259080"/>
    <xdr:sp macro="" textlink="">
      <xdr:nvSpPr>
        <xdr:cNvPr id="43" name="テキスト ボックス 42"/>
        <xdr:cNvSpPr txBox="1"/>
      </xdr:nvSpPr>
      <xdr:spPr>
        <a:xfrm>
          <a:off x="513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114935</xdr:rowOff>
    </xdr:from>
    <xdr:to xmlns:xdr="http://schemas.openxmlformats.org/drawingml/2006/spreadsheetDrawing">
      <xdr:col>28</xdr:col>
      <xdr:colOff>114300</xdr:colOff>
      <xdr:row>37</xdr:row>
      <xdr:rowOff>114935</xdr:rowOff>
    </xdr:to>
    <xdr:cxnSp macro="">
      <xdr:nvCxnSpPr>
        <xdr:cNvPr id="44" name="直線コネクタ 43"/>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36</xdr:row>
      <xdr:rowOff>144145</xdr:rowOff>
    </xdr:from>
    <xdr:ext cx="591185" cy="254635"/>
    <xdr:sp macro="" textlink="">
      <xdr:nvSpPr>
        <xdr:cNvPr id="45" name="テキスト ボックス 44"/>
        <xdr:cNvSpPr txBox="1"/>
      </xdr:nvSpPr>
      <xdr:spPr>
        <a:xfrm>
          <a:off x="166370" y="6316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132080</xdr:rowOff>
    </xdr:from>
    <xdr:to xmlns:xdr="http://schemas.openxmlformats.org/drawingml/2006/spreadsheetDrawing">
      <xdr:col>28</xdr:col>
      <xdr:colOff>114300</xdr:colOff>
      <xdr:row>35</xdr:row>
      <xdr:rowOff>132080</xdr:rowOff>
    </xdr:to>
    <xdr:cxnSp macro="">
      <xdr:nvCxnSpPr>
        <xdr:cNvPr id="46" name="直線コネクタ 45"/>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34</xdr:row>
      <xdr:rowOff>160655</xdr:rowOff>
    </xdr:from>
    <xdr:ext cx="591185" cy="259080"/>
    <xdr:sp macro="" textlink="">
      <xdr:nvSpPr>
        <xdr:cNvPr id="47" name="テキスト ボックス 46"/>
        <xdr:cNvSpPr txBox="1"/>
      </xdr:nvSpPr>
      <xdr:spPr>
        <a:xfrm>
          <a:off x="166370" y="5989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8" name="直線コネクタ 47"/>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6350</xdr:rowOff>
    </xdr:from>
    <xdr:ext cx="591185" cy="254635"/>
    <xdr:sp macro="" textlink="">
      <xdr:nvSpPr>
        <xdr:cNvPr id="49" name="テキスト ボックス 48"/>
        <xdr:cNvSpPr txBox="1"/>
      </xdr:nvSpPr>
      <xdr:spPr>
        <a:xfrm>
          <a:off x="166370" y="5664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0" name="直線コネクタ 49"/>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22225</xdr:rowOff>
    </xdr:from>
    <xdr:ext cx="591185" cy="258445"/>
    <xdr:sp macro="" textlink="">
      <xdr:nvSpPr>
        <xdr:cNvPr id="51" name="テキスト ボックス 50"/>
        <xdr:cNvSpPr txBox="1"/>
      </xdr:nvSpPr>
      <xdr:spPr>
        <a:xfrm>
          <a:off x="166370" y="5337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8890</xdr:rowOff>
    </xdr:from>
    <xdr:to xmlns:xdr="http://schemas.openxmlformats.org/drawingml/2006/spreadsheetDrawing">
      <xdr:col>28</xdr:col>
      <xdr:colOff>114300</xdr:colOff>
      <xdr:row>30</xdr:row>
      <xdr:rowOff>8890</xdr:rowOff>
    </xdr:to>
    <xdr:cxnSp macro="">
      <xdr:nvCxnSpPr>
        <xdr:cNvPr id="52" name="直線コネクタ 51"/>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29</xdr:row>
      <xdr:rowOff>38100</xdr:rowOff>
    </xdr:from>
    <xdr:ext cx="681355" cy="259080"/>
    <xdr:sp macro="" textlink="">
      <xdr:nvSpPr>
        <xdr:cNvPr id="53" name="テキスト ボックス 52"/>
        <xdr:cNvSpPr txBox="1"/>
      </xdr:nvSpPr>
      <xdr:spPr>
        <a:xfrm>
          <a:off x="76200" y="501015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4" name="直線コネクタ 53"/>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27</xdr:row>
      <xdr:rowOff>54610</xdr:rowOff>
    </xdr:from>
    <xdr:ext cx="681355" cy="254635"/>
    <xdr:sp macro="" textlink="">
      <xdr:nvSpPr>
        <xdr:cNvPr id="55" name="テキスト ボックス 54"/>
        <xdr:cNvSpPr txBox="1"/>
      </xdr:nvSpPr>
      <xdr:spPr>
        <a:xfrm>
          <a:off x="76200" y="4683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6"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73660</xdr:rowOff>
    </xdr:from>
    <xdr:to xmlns:xdr="http://schemas.openxmlformats.org/drawingml/2006/spreadsheetDrawing">
      <xdr:col>24</xdr:col>
      <xdr:colOff>62865</xdr:colOff>
      <xdr:row>38</xdr:row>
      <xdr:rowOff>63500</xdr:rowOff>
    </xdr:to>
    <xdr:cxnSp macro="">
      <xdr:nvCxnSpPr>
        <xdr:cNvPr id="57" name="直線コネクタ 56"/>
        <xdr:cNvCxnSpPr/>
      </xdr:nvCxnSpPr>
      <xdr:spPr>
        <a:xfrm flipV="1">
          <a:off x="4633595" y="5217160"/>
          <a:ext cx="1270" cy="1361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66675</xdr:rowOff>
    </xdr:from>
    <xdr:ext cx="598805" cy="254635"/>
    <xdr:sp macro="" textlink="">
      <xdr:nvSpPr>
        <xdr:cNvPr id="58" name="人件費最小値テキスト"/>
        <xdr:cNvSpPr txBox="1"/>
      </xdr:nvSpPr>
      <xdr:spPr>
        <a:xfrm>
          <a:off x="4686300" y="658177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127,056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63500</xdr:rowOff>
    </xdr:from>
    <xdr:to xmlns:xdr="http://schemas.openxmlformats.org/drawingml/2006/spreadsheetDrawing">
      <xdr:col>24</xdr:col>
      <xdr:colOff>152400</xdr:colOff>
      <xdr:row>38</xdr:row>
      <xdr:rowOff>63500</xdr:rowOff>
    </xdr:to>
    <xdr:cxnSp macro="">
      <xdr:nvCxnSpPr>
        <xdr:cNvPr id="59" name="直線コネクタ 58"/>
        <xdr:cNvCxnSpPr/>
      </xdr:nvCxnSpPr>
      <xdr:spPr>
        <a:xfrm>
          <a:off x="4546600" y="6578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20320</xdr:rowOff>
    </xdr:from>
    <xdr:ext cx="598805" cy="254635"/>
    <xdr:sp macro="" textlink="">
      <xdr:nvSpPr>
        <xdr:cNvPr id="60" name="人件費最大値テキスト"/>
        <xdr:cNvSpPr txBox="1"/>
      </xdr:nvSpPr>
      <xdr:spPr>
        <a:xfrm>
          <a:off x="4686300" y="499237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960,542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73660</xdr:rowOff>
    </xdr:from>
    <xdr:to xmlns:xdr="http://schemas.openxmlformats.org/drawingml/2006/spreadsheetDrawing">
      <xdr:col>24</xdr:col>
      <xdr:colOff>152400</xdr:colOff>
      <xdr:row>30</xdr:row>
      <xdr:rowOff>73660</xdr:rowOff>
    </xdr:to>
    <xdr:cxnSp macro="">
      <xdr:nvCxnSpPr>
        <xdr:cNvPr id="61" name="直線コネクタ 60"/>
        <xdr:cNvCxnSpPr/>
      </xdr:nvCxnSpPr>
      <xdr:spPr>
        <a:xfrm>
          <a:off x="4546600" y="5217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60960</xdr:rowOff>
    </xdr:from>
    <xdr:to xmlns:xdr="http://schemas.openxmlformats.org/drawingml/2006/spreadsheetDrawing">
      <xdr:col>24</xdr:col>
      <xdr:colOff>63500</xdr:colOff>
      <xdr:row>37</xdr:row>
      <xdr:rowOff>83185</xdr:rowOff>
    </xdr:to>
    <xdr:cxnSp macro="">
      <xdr:nvCxnSpPr>
        <xdr:cNvPr id="62" name="直線コネクタ 61"/>
        <xdr:cNvCxnSpPr/>
      </xdr:nvCxnSpPr>
      <xdr:spPr>
        <a:xfrm flipV="1">
          <a:off x="3797300" y="6404610"/>
          <a:ext cx="8382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154940</xdr:rowOff>
    </xdr:from>
    <xdr:ext cx="598805" cy="254635"/>
    <xdr:sp macro="" textlink="">
      <xdr:nvSpPr>
        <xdr:cNvPr id="63" name="人件費平均値テキスト"/>
        <xdr:cNvSpPr txBox="1"/>
      </xdr:nvSpPr>
      <xdr:spPr>
        <a:xfrm>
          <a:off x="4686300" y="615569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263,788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132080</xdr:rowOff>
    </xdr:from>
    <xdr:to xmlns:xdr="http://schemas.openxmlformats.org/drawingml/2006/spreadsheetDrawing">
      <xdr:col>24</xdr:col>
      <xdr:colOff>114300</xdr:colOff>
      <xdr:row>37</xdr:row>
      <xdr:rowOff>61595</xdr:rowOff>
    </xdr:to>
    <xdr:sp macro="" textlink="">
      <xdr:nvSpPr>
        <xdr:cNvPr id="64" name="フローチャート: 判断 63"/>
        <xdr:cNvSpPr/>
      </xdr:nvSpPr>
      <xdr:spPr>
        <a:xfrm>
          <a:off x="4584700" y="63042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80010</xdr:rowOff>
    </xdr:from>
    <xdr:to xmlns:xdr="http://schemas.openxmlformats.org/drawingml/2006/spreadsheetDrawing">
      <xdr:col>19</xdr:col>
      <xdr:colOff>177800</xdr:colOff>
      <xdr:row>37</xdr:row>
      <xdr:rowOff>83185</xdr:rowOff>
    </xdr:to>
    <xdr:cxnSp macro="">
      <xdr:nvCxnSpPr>
        <xdr:cNvPr id="65" name="直線コネクタ 64"/>
        <xdr:cNvCxnSpPr/>
      </xdr:nvCxnSpPr>
      <xdr:spPr>
        <a:xfrm>
          <a:off x="2908300" y="64236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165100</xdr:rowOff>
    </xdr:from>
    <xdr:to xmlns:xdr="http://schemas.openxmlformats.org/drawingml/2006/spreadsheetDrawing">
      <xdr:col>20</xdr:col>
      <xdr:colOff>38100</xdr:colOff>
      <xdr:row>37</xdr:row>
      <xdr:rowOff>95250</xdr:rowOff>
    </xdr:to>
    <xdr:sp macro="" textlink="">
      <xdr:nvSpPr>
        <xdr:cNvPr id="66" name="フローチャート: 判断 65"/>
        <xdr:cNvSpPr/>
      </xdr:nvSpPr>
      <xdr:spPr>
        <a:xfrm>
          <a:off x="3746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35</xdr:row>
      <xdr:rowOff>111760</xdr:rowOff>
    </xdr:from>
    <xdr:ext cx="594360" cy="254635"/>
    <xdr:sp macro="" textlink="">
      <xdr:nvSpPr>
        <xdr:cNvPr id="67" name="テキスト ボックス 66"/>
        <xdr:cNvSpPr txBox="1"/>
      </xdr:nvSpPr>
      <xdr:spPr>
        <a:xfrm>
          <a:off x="3497580" y="61125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243,450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80010</xdr:rowOff>
    </xdr:from>
    <xdr:to xmlns:xdr="http://schemas.openxmlformats.org/drawingml/2006/spreadsheetDrawing">
      <xdr:col>15</xdr:col>
      <xdr:colOff>50800</xdr:colOff>
      <xdr:row>37</xdr:row>
      <xdr:rowOff>95250</xdr:rowOff>
    </xdr:to>
    <xdr:cxnSp macro="">
      <xdr:nvCxnSpPr>
        <xdr:cNvPr id="68" name="直線コネクタ 67"/>
        <xdr:cNvCxnSpPr/>
      </xdr:nvCxnSpPr>
      <xdr:spPr>
        <a:xfrm flipV="1">
          <a:off x="2019300" y="642366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170815</xdr:rowOff>
    </xdr:from>
    <xdr:to xmlns:xdr="http://schemas.openxmlformats.org/drawingml/2006/spreadsheetDrawing">
      <xdr:col>15</xdr:col>
      <xdr:colOff>101600</xdr:colOff>
      <xdr:row>37</xdr:row>
      <xdr:rowOff>100965</xdr:rowOff>
    </xdr:to>
    <xdr:sp macro="" textlink="">
      <xdr:nvSpPr>
        <xdr:cNvPr id="69" name="フローチャート: 判断 68"/>
        <xdr:cNvSpPr/>
      </xdr:nvSpPr>
      <xdr:spPr>
        <a:xfrm>
          <a:off x="2857500" y="634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117475</xdr:rowOff>
    </xdr:from>
    <xdr:ext cx="594360" cy="259080"/>
    <xdr:sp macro="" textlink="">
      <xdr:nvSpPr>
        <xdr:cNvPr id="70" name="テキスト ボックス 69"/>
        <xdr:cNvSpPr txBox="1"/>
      </xdr:nvSpPr>
      <xdr:spPr>
        <a:xfrm>
          <a:off x="2608580" y="611822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239,803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95250</xdr:rowOff>
    </xdr:from>
    <xdr:to xmlns:xdr="http://schemas.openxmlformats.org/drawingml/2006/spreadsheetDrawing">
      <xdr:col>10</xdr:col>
      <xdr:colOff>114300</xdr:colOff>
      <xdr:row>37</xdr:row>
      <xdr:rowOff>105410</xdr:rowOff>
    </xdr:to>
    <xdr:cxnSp macro="">
      <xdr:nvCxnSpPr>
        <xdr:cNvPr id="71" name="直線コネクタ 70"/>
        <xdr:cNvCxnSpPr/>
      </xdr:nvCxnSpPr>
      <xdr:spPr>
        <a:xfrm flipV="1">
          <a:off x="1130300" y="643890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13335</xdr:rowOff>
    </xdr:from>
    <xdr:to xmlns:xdr="http://schemas.openxmlformats.org/drawingml/2006/spreadsheetDrawing">
      <xdr:col>10</xdr:col>
      <xdr:colOff>165100</xdr:colOff>
      <xdr:row>37</xdr:row>
      <xdr:rowOff>114935</xdr:rowOff>
    </xdr:to>
    <xdr:sp macro="" textlink="">
      <xdr:nvSpPr>
        <xdr:cNvPr id="72" name="フローチャート: 判断 71"/>
        <xdr:cNvSpPr/>
      </xdr:nvSpPr>
      <xdr:spPr>
        <a:xfrm>
          <a:off x="1968500" y="635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35</xdr:row>
      <xdr:rowOff>132080</xdr:rowOff>
    </xdr:from>
    <xdr:ext cx="594360" cy="254635"/>
    <xdr:sp macro="" textlink="">
      <xdr:nvSpPr>
        <xdr:cNvPr id="73" name="テキスト ボックス 72"/>
        <xdr:cNvSpPr txBox="1"/>
      </xdr:nvSpPr>
      <xdr:spPr>
        <a:xfrm>
          <a:off x="1719580" y="613283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231,388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24765</xdr:rowOff>
    </xdr:from>
    <xdr:to xmlns:xdr="http://schemas.openxmlformats.org/drawingml/2006/spreadsheetDrawing">
      <xdr:col>6</xdr:col>
      <xdr:colOff>38100</xdr:colOff>
      <xdr:row>37</xdr:row>
      <xdr:rowOff>126365</xdr:rowOff>
    </xdr:to>
    <xdr:sp macro="" textlink="">
      <xdr:nvSpPr>
        <xdr:cNvPr id="74" name="フローチャート: 判断 73"/>
        <xdr:cNvSpPr/>
      </xdr:nvSpPr>
      <xdr:spPr>
        <a:xfrm>
          <a:off x="10795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35</xdr:row>
      <xdr:rowOff>143510</xdr:rowOff>
    </xdr:from>
    <xdr:ext cx="594360" cy="254635"/>
    <xdr:sp macro="" textlink="">
      <xdr:nvSpPr>
        <xdr:cNvPr id="75" name="テキスト ボックス 74"/>
        <xdr:cNvSpPr txBox="1"/>
      </xdr:nvSpPr>
      <xdr:spPr>
        <a:xfrm>
          <a:off x="830580" y="61442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224,098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6" name="テキスト ボックス 75"/>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7" name="テキスト ボックス 76"/>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8" name="テキスト ボックス 77"/>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9" name="テキスト ボックス 78"/>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80" name="テキスト ボックス 79"/>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10160</xdr:rowOff>
    </xdr:from>
    <xdr:to xmlns:xdr="http://schemas.openxmlformats.org/drawingml/2006/spreadsheetDrawing">
      <xdr:col>24</xdr:col>
      <xdr:colOff>114300</xdr:colOff>
      <xdr:row>37</xdr:row>
      <xdr:rowOff>111760</xdr:rowOff>
    </xdr:to>
    <xdr:sp macro="" textlink="">
      <xdr:nvSpPr>
        <xdr:cNvPr id="81" name="楕円 80"/>
        <xdr:cNvSpPr/>
      </xdr:nvSpPr>
      <xdr:spPr>
        <a:xfrm>
          <a:off x="4584700" y="635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160020</xdr:rowOff>
    </xdr:from>
    <xdr:ext cx="598805" cy="259080"/>
    <xdr:sp macro="" textlink="">
      <xdr:nvSpPr>
        <xdr:cNvPr id="82" name="人件費該当値テキスト"/>
        <xdr:cNvSpPr txBox="1"/>
      </xdr:nvSpPr>
      <xdr:spPr>
        <a:xfrm>
          <a:off x="4686300" y="63322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233,187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32385</xdr:rowOff>
    </xdr:from>
    <xdr:to xmlns:xdr="http://schemas.openxmlformats.org/drawingml/2006/spreadsheetDrawing">
      <xdr:col>20</xdr:col>
      <xdr:colOff>38100</xdr:colOff>
      <xdr:row>37</xdr:row>
      <xdr:rowOff>133985</xdr:rowOff>
    </xdr:to>
    <xdr:sp macro="" textlink="">
      <xdr:nvSpPr>
        <xdr:cNvPr id="83" name="楕円 82"/>
        <xdr:cNvSpPr/>
      </xdr:nvSpPr>
      <xdr:spPr>
        <a:xfrm>
          <a:off x="3746500" y="637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37</xdr:row>
      <xdr:rowOff>125095</xdr:rowOff>
    </xdr:from>
    <xdr:ext cx="594360" cy="258445"/>
    <xdr:sp macro="" textlink="">
      <xdr:nvSpPr>
        <xdr:cNvPr id="84" name="テキスト ボックス 83"/>
        <xdr:cNvSpPr txBox="1"/>
      </xdr:nvSpPr>
      <xdr:spPr>
        <a:xfrm>
          <a:off x="3497580" y="646874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219,763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29210</xdr:rowOff>
    </xdr:from>
    <xdr:to xmlns:xdr="http://schemas.openxmlformats.org/drawingml/2006/spreadsheetDrawing">
      <xdr:col>15</xdr:col>
      <xdr:colOff>101600</xdr:colOff>
      <xdr:row>37</xdr:row>
      <xdr:rowOff>130810</xdr:rowOff>
    </xdr:to>
    <xdr:sp macro="" textlink="">
      <xdr:nvSpPr>
        <xdr:cNvPr id="85" name="楕円 84"/>
        <xdr:cNvSpPr/>
      </xdr:nvSpPr>
      <xdr:spPr>
        <a:xfrm>
          <a:off x="2857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37</xdr:row>
      <xdr:rowOff>121920</xdr:rowOff>
    </xdr:from>
    <xdr:ext cx="594360" cy="254635"/>
    <xdr:sp macro="" textlink="">
      <xdr:nvSpPr>
        <xdr:cNvPr id="86" name="テキスト ボックス 85"/>
        <xdr:cNvSpPr txBox="1"/>
      </xdr:nvSpPr>
      <xdr:spPr>
        <a:xfrm>
          <a:off x="2608580" y="646557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221,440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44450</xdr:rowOff>
    </xdr:from>
    <xdr:to xmlns:xdr="http://schemas.openxmlformats.org/drawingml/2006/spreadsheetDrawing">
      <xdr:col>10</xdr:col>
      <xdr:colOff>165100</xdr:colOff>
      <xdr:row>37</xdr:row>
      <xdr:rowOff>146050</xdr:rowOff>
    </xdr:to>
    <xdr:sp macro="" textlink="">
      <xdr:nvSpPr>
        <xdr:cNvPr id="87" name="楕円 86"/>
        <xdr:cNvSpPr/>
      </xdr:nvSpPr>
      <xdr:spPr>
        <a:xfrm>
          <a:off x="1968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37</xdr:row>
      <xdr:rowOff>137160</xdr:rowOff>
    </xdr:from>
    <xdr:ext cx="594360" cy="259080"/>
    <xdr:sp macro="" textlink="">
      <xdr:nvSpPr>
        <xdr:cNvPr id="88" name="テキスト ボックス 87"/>
        <xdr:cNvSpPr txBox="1"/>
      </xdr:nvSpPr>
      <xdr:spPr>
        <a:xfrm>
          <a:off x="1719580" y="64808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212,056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54610</xdr:rowOff>
    </xdr:from>
    <xdr:to xmlns:xdr="http://schemas.openxmlformats.org/drawingml/2006/spreadsheetDrawing">
      <xdr:col>6</xdr:col>
      <xdr:colOff>38100</xdr:colOff>
      <xdr:row>37</xdr:row>
      <xdr:rowOff>156210</xdr:rowOff>
    </xdr:to>
    <xdr:sp macro="" textlink="">
      <xdr:nvSpPr>
        <xdr:cNvPr id="89" name="楕円 88"/>
        <xdr:cNvSpPr/>
      </xdr:nvSpPr>
      <xdr:spPr>
        <a:xfrm>
          <a:off x="1079500"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37</xdr:row>
      <xdr:rowOff>147320</xdr:rowOff>
    </xdr:from>
    <xdr:ext cx="594360" cy="259080"/>
    <xdr:sp macro="" textlink="">
      <xdr:nvSpPr>
        <xdr:cNvPr id="90" name="テキスト ボックス 89"/>
        <xdr:cNvSpPr txBox="1"/>
      </xdr:nvSpPr>
      <xdr:spPr>
        <a:xfrm>
          <a:off x="830580" y="64909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105,457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5440" cy="220980"/>
    <xdr:sp macro="" textlink="">
      <xdr:nvSpPr>
        <xdr:cNvPr id="99" name="テキスト ボックス 98"/>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100" name="直線コネクタ 99"/>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1" name="直線コネクタ 100"/>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4475" cy="259080"/>
    <xdr:sp macro="" textlink="">
      <xdr:nvSpPr>
        <xdr:cNvPr id="102" name="テキスト ボックス 101"/>
        <xdr:cNvSpPr txBox="1"/>
      </xdr:nvSpPr>
      <xdr:spPr>
        <a:xfrm>
          <a:off x="513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3" name="直線コネクタ 102"/>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1185" cy="259080"/>
    <xdr:sp macro="" textlink="">
      <xdr:nvSpPr>
        <xdr:cNvPr id="104" name="テキスト ボックス 103"/>
        <xdr:cNvSpPr txBox="1"/>
      </xdr:nvSpPr>
      <xdr:spPr>
        <a:xfrm>
          <a:off x="166370" y="963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5" name="直線コネクタ 104"/>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1185" cy="254635"/>
    <xdr:sp macro="" textlink="">
      <xdr:nvSpPr>
        <xdr:cNvPr id="106" name="テキスト ボックス 105"/>
        <xdr:cNvSpPr txBox="1"/>
      </xdr:nvSpPr>
      <xdr:spPr>
        <a:xfrm>
          <a:off x="166370" y="9255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7" name="直線コネクタ 106"/>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1185" cy="259080"/>
    <xdr:sp macro="" textlink="">
      <xdr:nvSpPr>
        <xdr:cNvPr id="108" name="テキスト ボックス 107"/>
        <xdr:cNvSpPr txBox="1"/>
      </xdr:nvSpPr>
      <xdr:spPr>
        <a:xfrm>
          <a:off x="166370" y="887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9" name="直線コネクタ 108"/>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81355" cy="259080"/>
    <xdr:sp macro="" textlink="">
      <xdr:nvSpPr>
        <xdr:cNvPr id="110" name="テキスト ボックス 109"/>
        <xdr:cNvSpPr txBox="1"/>
      </xdr:nvSpPr>
      <xdr:spPr>
        <a:xfrm>
          <a:off x="76200" y="8493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1355" cy="254635"/>
    <xdr:sp macro="" textlink="">
      <xdr:nvSpPr>
        <xdr:cNvPr id="112" name="テキスト ボックス 111"/>
        <xdr:cNvSpPr txBox="1"/>
      </xdr:nvSpPr>
      <xdr:spPr>
        <a:xfrm>
          <a:off x="76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60325</xdr:rowOff>
    </xdr:from>
    <xdr:to xmlns:xdr="http://schemas.openxmlformats.org/drawingml/2006/spreadsheetDrawing">
      <xdr:col>24</xdr:col>
      <xdr:colOff>62865</xdr:colOff>
      <xdr:row>58</xdr:row>
      <xdr:rowOff>69215</xdr:rowOff>
    </xdr:to>
    <xdr:cxnSp macro="">
      <xdr:nvCxnSpPr>
        <xdr:cNvPr id="114" name="直線コネクタ 113"/>
        <xdr:cNvCxnSpPr/>
      </xdr:nvCxnSpPr>
      <xdr:spPr>
        <a:xfrm flipV="1">
          <a:off x="4633595" y="8632825"/>
          <a:ext cx="1270" cy="1380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73025</xdr:rowOff>
    </xdr:from>
    <xdr:ext cx="598805" cy="259080"/>
    <xdr:sp macro="" textlink="">
      <xdr:nvSpPr>
        <xdr:cNvPr id="115" name="物件費最小値テキスト"/>
        <xdr:cNvSpPr txBox="1"/>
      </xdr:nvSpPr>
      <xdr:spPr>
        <a:xfrm>
          <a:off x="4686300" y="100171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115,290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69215</xdr:rowOff>
    </xdr:from>
    <xdr:to xmlns:xdr="http://schemas.openxmlformats.org/drawingml/2006/spreadsheetDrawing">
      <xdr:col>24</xdr:col>
      <xdr:colOff>152400</xdr:colOff>
      <xdr:row>58</xdr:row>
      <xdr:rowOff>69215</xdr:rowOff>
    </xdr:to>
    <xdr:cxnSp macro="">
      <xdr:nvCxnSpPr>
        <xdr:cNvPr id="116" name="直線コネクタ 115"/>
        <xdr:cNvCxnSpPr/>
      </xdr:nvCxnSpPr>
      <xdr:spPr>
        <a:xfrm>
          <a:off x="4546600" y="10013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6985</xdr:rowOff>
    </xdr:from>
    <xdr:ext cx="690245" cy="254635"/>
    <xdr:sp macro="" textlink="">
      <xdr:nvSpPr>
        <xdr:cNvPr id="117" name="物件費最大値テキスト"/>
        <xdr:cNvSpPr txBox="1"/>
      </xdr:nvSpPr>
      <xdr:spPr>
        <a:xfrm>
          <a:off x="4686300" y="8408035"/>
          <a:ext cx="6902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1,202,404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60325</xdr:rowOff>
    </xdr:from>
    <xdr:to xmlns:xdr="http://schemas.openxmlformats.org/drawingml/2006/spreadsheetDrawing">
      <xdr:col>24</xdr:col>
      <xdr:colOff>152400</xdr:colOff>
      <xdr:row>50</xdr:row>
      <xdr:rowOff>60325</xdr:rowOff>
    </xdr:to>
    <xdr:cxnSp macro="">
      <xdr:nvCxnSpPr>
        <xdr:cNvPr id="118" name="直線コネクタ 117"/>
        <xdr:cNvCxnSpPr/>
      </xdr:nvCxnSpPr>
      <xdr:spPr>
        <a:xfrm>
          <a:off x="4546600" y="8632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66675</xdr:rowOff>
    </xdr:from>
    <xdr:to xmlns:xdr="http://schemas.openxmlformats.org/drawingml/2006/spreadsheetDrawing">
      <xdr:col>24</xdr:col>
      <xdr:colOff>63500</xdr:colOff>
      <xdr:row>57</xdr:row>
      <xdr:rowOff>84455</xdr:rowOff>
    </xdr:to>
    <xdr:cxnSp macro="">
      <xdr:nvCxnSpPr>
        <xdr:cNvPr id="119" name="直線コネクタ 118"/>
        <xdr:cNvCxnSpPr/>
      </xdr:nvCxnSpPr>
      <xdr:spPr>
        <a:xfrm flipV="1">
          <a:off x="3797300" y="9839325"/>
          <a:ext cx="8382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171450</xdr:rowOff>
    </xdr:from>
    <xdr:ext cx="598805" cy="259080"/>
    <xdr:sp macro="" textlink="">
      <xdr:nvSpPr>
        <xdr:cNvPr id="120" name="物件費平均値テキスト"/>
        <xdr:cNvSpPr txBox="1"/>
      </xdr:nvSpPr>
      <xdr:spPr>
        <a:xfrm>
          <a:off x="4686300" y="96012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283,090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148590</xdr:rowOff>
    </xdr:from>
    <xdr:to xmlns:xdr="http://schemas.openxmlformats.org/drawingml/2006/spreadsheetDrawing">
      <xdr:col>24</xdr:col>
      <xdr:colOff>114300</xdr:colOff>
      <xdr:row>57</xdr:row>
      <xdr:rowOff>78740</xdr:rowOff>
    </xdr:to>
    <xdr:sp macro="" textlink="">
      <xdr:nvSpPr>
        <xdr:cNvPr id="121" name="フローチャート: 判断 120"/>
        <xdr:cNvSpPr/>
      </xdr:nvSpPr>
      <xdr:spPr>
        <a:xfrm>
          <a:off x="4584700" y="974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84455</xdr:rowOff>
    </xdr:from>
    <xdr:to xmlns:xdr="http://schemas.openxmlformats.org/drawingml/2006/spreadsheetDrawing">
      <xdr:col>19</xdr:col>
      <xdr:colOff>177800</xdr:colOff>
      <xdr:row>57</xdr:row>
      <xdr:rowOff>97790</xdr:rowOff>
    </xdr:to>
    <xdr:cxnSp macro="">
      <xdr:nvCxnSpPr>
        <xdr:cNvPr id="122" name="直線コネクタ 121"/>
        <xdr:cNvCxnSpPr/>
      </xdr:nvCxnSpPr>
      <xdr:spPr>
        <a:xfrm flipV="1">
          <a:off x="2908300" y="985710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1270</xdr:rowOff>
    </xdr:from>
    <xdr:to xmlns:xdr="http://schemas.openxmlformats.org/drawingml/2006/spreadsheetDrawing">
      <xdr:col>20</xdr:col>
      <xdr:colOff>38100</xdr:colOff>
      <xdr:row>57</xdr:row>
      <xdr:rowOff>102870</xdr:rowOff>
    </xdr:to>
    <xdr:sp macro="" textlink="">
      <xdr:nvSpPr>
        <xdr:cNvPr id="123" name="フローチャート: 判断 122"/>
        <xdr:cNvSpPr/>
      </xdr:nvSpPr>
      <xdr:spPr>
        <a:xfrm>
          <a:off x="3746500" y="9773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119380</xdr:rowOff>
    </xdr:from>
    <xdr:ext cx="594360" cy="259080"/>
    <xdr:sp macro="" textlink="">
      <xdr:nvSpPr>
        <xdr:cNvPr id="124" name="テキスト ボックス 123"/>
        <xdr:cNvSpPr txBox="1"/>
      </xdr:nvSpPr>
      <xdr:spPr>
        <a:xfrm>
          <a:off x="3497580" y="95491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263,866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97790</xdr:rowOff>
    </xdr:from>
    <xdr:to xmlns:xdr="http://schemas.openxmlformats.org/drawingml/2006/spreadsheetDrawing">
      <xdr:col>15</xdr:col>
      <xdr:colOff>50800</xdr:colOff>
      <xdr:row>57</xdr:row>
      <xdr:rowOff>132080</xdr:rowOff>
    </xdr:to>
    <xdr:cxnSp macro="">
      <xdr:nvCxnSpPr>
        <xdr:cNvPr id="125" name="直線コネクタ 124"/>
        <xdr:cNvCxnSpPr/>
      </xdr:nvCxnSpPr>
      <xdr:spPr>
        <a:xfrm flipV="1">
          <a:off x="2019300" y="987044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6350</xdr:rowOff>
    </xdr:from>
    <xdr:to xmlns:xdr="http://schemas.openxmlformats.org/drawingml/2006/spreadsheetDrawing">
      <xdr:col>15</xdr:col>
      <xdr:colOff>101600</xdr:colOff>
      <xdr:row>57</xdr:row>
      <xdr:rowOff>107315</xdr:rowOff>
    </xdr:to>
    <xdr:sp macro="" textlink="">
      <xdr:nvSpPr>
        <xdr:cNvPr id="126" name="フローチャート: 判断 125"/>
        <xdr:cNvSpPr/>
      </xdr:nvSpPr>
      <xdr:spPr>
        <a:xfrm>
          <a:off x="2857500" y="9779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123825</xdr:rowOff>
    </xdr:from>
    <xdr:ext cx="594360" cy="254635"/>
    <xdr:sp macro="" textlink="">
      <xdr:nvSpPr>
        <xdr:cNvPr id="127" name="テキスト ボックス 126"/>
        <xdr:cNvSpPr txBox="1"/>
      </xdr:nvSpPr>
      <xdr:spPr>
        <a:xfrm>
          <a:off x="2608580" y="955357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132080</xdr:rowOff>
    </xdr:from>
    <xdr:to xmlns:xdr="http://schemas.openxmlformats.org/drawingml/2006/spreadsheetDrawing">
      <xdr:col>10</xdr:col>
      <xdr:colOff>114300</xdr:colOff>
      <xdr:row>57</xdr:row>
      <xdr:rowOff>154940</xdr:rowOff>
    </xdr:to>
    <xdr:cxnSp macro="">
      <xdr:nvCxnSpPr>
        <xdr:cNvPr id="128" name="直線コネクタ 127"/>
        <xdr:cNvCxnSpPr/>
      </xdr:nvCxnSpPr>
      <xdr:spPr>
        <a:xfrm flipV="1">
          <a:off x="1130300" y="990473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39370</xdr:rowOff>
    </xdr:from>
    <xdr:to xmlns:xdr="http://schemas.openxmlformats.org/drawingml/2006/spreadsheetDrawing">
      <xdr:col>10</xdr:col>
      <xdr:colOff>165100</xdr:colOff>
      <xdr:row>57</xdr:row>
      <xdr:rowOff>140970</xdr:rowOff>
    </xdr:to>
    <xdr:sp macro="" textlink="">
      <xdr:nvSpPr>
        <xdr:cNvPr id="129" name="フローチャート: 判断 128"/>
        <xdr:cNvSpPr/>
      </xdr:nvSpPr>
      <xdr:spPr>
        <a:xfrm>
          <a:off x="1968500" y="981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157480</xdr:rowOff>
    </xdr:from>
    <xdr:ext cx="594360" cy="254635"/>
    <xdr:sp macro="" textlink="">
      <xdr:nvSpPr>
        <xdr:cNvPr id="130" name="テキスト ボックス 129"/>
        <xdr:cNvSpPr txBox="1"/>
      </xdr:nvSpPr>
      <xdr:spPr>
        <a:xfrm>
          <a:off x="1719580" y="958723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52070</xdr:rowOff>
    </xdr:from>
    <xdr:to xmlns:xdr="http://schemas.openxmlformats.org/drawingml/2006/spreadsheetDrawing">
      <xdr:col>6</xdr:col>
      <xdr:colOff>38100</xdr:colOff>
      <xdr:row>57</xdr:row>
      <xdr:rowOff>153670</xdr:rowOff>
    </xdr:to>
    <xdr:sp macro="" textlink="">
      <xdr:nvSpPr>
        <xdr:cNvPr id="131" name="フローチャート: 判断 130"/>
        <xdr:cNvSpPr/>
      </xdr:nvSpPr>
      <xdr:spPr>
        <a:xfrm>
          <a:off x="1079500" y="982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170180</xdr:rowOff>
    </xdr:from>
    <xdr:ext cx="594360" cy="259080"/>
    <xdr:sp macro="" textlink="">
      <xdr:nvSpPr>
        <xdr:cNvPr id="132" name="テキスト ボックス 131"/>
        <xdr:cNvSpPr txBox="1"/>
      </xdr:nvSpPr>
      <xdr:spPr>
        <a:xfrm>
          <a:off x="830580" y="95999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223,807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15875</xdr:rowOff>
    </xdr:from>
    <xdr:to xmlns:xdr="http://schemas.openxmlformats.org/drawingml/2006/spreadsheetDrawing">
      <xdr:col>24</xdr:col>
      <xdr:colOff>114300</xdr:colOff>
      <xdr:row>57</xdr:row>
      <xdr:rowOff>117475</xdr:rowOff>
    </xdr:to>
    <xdr:sp macro="" textlink="">
      <xdr:nvSpPr>
        <xdr:cNvPr id="138" name="楕円 137"/>
        <xdr:cNvSpPr/>
      </xdr:nvSpPr>
      <xdr:spPr>
        <a:xfrm>
          <a:off x="4584700" y="9788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166370</xdr:rowOff>
    </xdr:from>
    <xdr:ext cx="598805" cy="254635"/>
    <xdr:sp macro="" textlink="">
      <xdr:nvSpPr>
        <xdr:cNvPr id="139" name="物件費該当値テキスト"/>
        <xdr:cNvSpPr txBox="1"/>
      </xdr:nvSpPr>
      <xdr:spPr>
        <a:xfrm>
          <a:off x="4686300" y="976757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252,723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33655</xdr:rowOff>
    </xdr:from>
    <xdr:to xmlns:xdr="http://schemas.openxmlformats.org/drawingml/2006/spreadsheetDrawing">
      <xdr:col>20</xdr:col>
      <xdr:colOff>38100</xdr:colOff>
      <xdr:row>57</xdr:row>
      <xdr:rowOff>135255</xdr:rowOff>
    </xdr:to>
    <xdr:sp macro="" textlink="">
      <xdr:nvSpPr>
        <xdr:cNvPr id="140" name="楕円 139"/>
        <xdr:cNvSpPr/>
      </xdr:nvSpPr>
      <xdr:spPr>
        <a:xfrm>
          <a:off x="3746500" y="98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126365</xdr:rowOff>
    </xdr:from>
    <xdr:ext cx="594360" cy="259080"/>
    <xdr:sp macro="" textlink="">
      <xdr:nvSpPr>
        <xdr:cNvPr id="141" name="テキスト ボックス 140"/>
        <xdr:cNvSpPr txBox="1"/>
      </xdr:nvSpPr>
      <xdr:spPr>
        <a:xfrm>
          <a:off x="3497580" y="989901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238,323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46990</xdr:rowOff>
    </xdr:from>
    <xdr:to xmlns:xdr="http://schemas.openxmlformats.org/drawingml/2006/spreadsheetDrawing">
      <xdr:col>15</xdr:col>
      <xdr:colOff>101600</xdr:colOff>
      <xdr:row>57</xdr:row>
      <xdr:rowOff>148590</xdr:rowOff>
    </xdr:to>
    <xdr:sp macro="" textlink="">
      <xdr:nvSpPr>
        <xdr:cNvPr id="142" name="楕円 141"/>
        <xdr:cNvSpPr/>
      </xdr:nvSpPr>
      <xdr:spPr>
        <a:xfrm>
          <a:off x="2857500" y="981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139700</xdr:rowOff>
    </xdr:from>
    <xdr:ext cx="594360" cy="259080"/>
    <xdr:sp macro="" textlink="">
      <xdr:nvSpPr>
        <xdr:cNvPr id="143" name="テキスト ボックス 142"/>
        <xdr:cNvSpPr txBox="1"/>
      </xdr:nvSpPr>
      <xdr:spPr>
        <a:xfrm>
          <a:off x="2608580" y="99123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228,056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81280</xdr:rowOff>
    </xdr:from>
    <xdr:to xmlns:xdr="http://schemas.openxmlformats.org/drawingml/2006/spreadsheetDrawing">
      <xdr:col>10</xdr:col>
      <xdr:colOff>165100</xdr:colOff>
      <xdr:row>58</xdr:row>
      <xdr:rowOff>11430</xdr:rowOff>
    </xdr:to>
    <xdr:sp macro="" textlink="">
      <xdr:nvSpPr>
        <xdr:cNvPr id="144" name="楕円 143"/>
        <xdr:cNvSpPr/>
      </xdr:nvSpPr>
      <xdr:spPr>
        <a:xfrm>
          <a:off x="1968500" y="9853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2540</xdr:rowOff>
    </xdr:from>
    <xdr:ext cx="594360" cy="259080"/>
    <xdr:sp macro="" textlink="">
      <xdr:nvSpPr>
        <xdr:cNvPr id="145" name="テキスト ボックス 144"/>
        <xdr:cNvSpPr txBox="1"/>
      </xdr:nvSpPr>
      <xdr:spPr>
        <a:xfrm>
          <a:off x="1719580" y="99466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104140</xdr:rowOff>
    </xdr:from>
    <xdr:to xmlns:xdr="http://schemas.openxmlformats.org/drawingml/2006/spreadsheetDrawing">
      <xdr:col>6</xdr:col>
      <xdr:colOff>38100</xdr:colOff>
      <xdr:row>58</xdr:row>
      <xdr:rowOff>34290</xdr:rowOff>
    </xdr:to>
    <xdr:sp macro="" textlink="">
      <xdr:nvSpPr>
        <xdr:cNvPr id="146" name="楕円 145"/>
        <xdr:cNvSpPr/>
      </xdr:nvSpPr>
      <xdr:spPr>
        <a:xfrm>
          <a:off x="1079500" y="987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25400</xdr:rowOff>
    </xdr:from>
    <xdr:ext cx="594360" cy="259080"/>
    <xdr:sp macro="" textlink="">
      <xdr:nvSpPr>
        <xdr:cNvPr id="147" name="テキスト ボックス 146"/>
        <xdr:cNvSpPr txBox="1"/>
      </xdr:nvSpPr>
      <xdr:spPr>
        <a:xfrm>
          <a:off x="830580" y="99695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5440" cy="220980"/>
    <xdr:sp macro="" textlink="">
      <xdr:nvSpPr>
        <xdr:cNvPr id="156" name="テキスト ボックス 155"/>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8" name="直線コネクタ 157"/>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4475" cy="254635"/>
    <xdr:sp macro="" textlink="">
      <xdr:nvSpPr>
        <xdr:cNvPr id="159" name="テキスト ボックス 158"/>
        <xdr:cNvSpPr txBox="1"/>
      </xdr:nvSpPr>
      <xdr:spPr>
        <a:xfrm>
          <a:off x="513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0" name="直線コネクタ 159"/>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91185" cy="254635"/>
    <xdr:sp macro="" textlink="">
      <xdr:nvSpPr>
        <xdr:cNvPr id="161" name="テキスト ボックス 160"/>
        <xdr:cNvSpPr txBox="1"/>
      </xdr:nvSpPr>
      <xdr:spPr>
        <a:xfrm>
          <a:off x="166370" y="129133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2" name="直線コネクタ 161"/>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91185" cy="254635"/>
    <xdr:sp macro="" textlink="">
      <xdr:nvSpPr>
        <xdr:cNvPr id="163" name="テキスト ボックス 162"/>
        <xdr:cNvSpPr txBox="1"/>
      </xdr:nvSpPr>
      <xdr:spPr>
        <a:xfrm>
          <a:off x="166370" y="124561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4" name="直線コネクタ 163"/>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91185" cy="254635"/>
    <xdr:sp macro="" textlink="">
      <xdr:nvSpPr>
        <xdr:cNvPr id="165" name="テキスト ボックス 164"/>
        <xdr:cNvSpPr txBox="1"/>
      </xdr:nvSpPr>
      <xdr:spPr>
        <a:xfrm>
          <a:off x="166370" y="119989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185" cy="254635"/>
    <xdr:sp macro="" textlink="">
      <xdr:nvSpPr>
        <xdr:cNvPr id="167" name="テキスト ボックス 166"/>
        <xdr:cNvSpPr txBox="1"/>
      </xdr:nvSpPr>
      <xdr:spPr>
        <a:xfrm>
          <a:off x="166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60960</xdr:rowOff>
    </xdr:from>
    <xdr:to xmlns:xdr="http://schemas.openxmlformats.org/drawingml/2006/spreadsheetDrawing">
      <xdr:col>24</xdr:col>
      <xdr:colOff>62865</xdr:colOff>
      <xdr:row>78</xdr:row>
      <xdr:rowOff>137795</xdr:rowOff>
    </xdr:to>
    <xdr:cxnSp macro="">
      <xdr:nvCxnSpPr>
        <xdr:cNvPr id="169" name="直線コネクタ 168"/>
        <xdr:cNvCxnSpPr/>
      </xdr:nvCxnSpPr>
      <xdr:spPr>
        <a:xfrm flipV="1">
          <a:off x="4633595" y="12405360"/>
          <a:ext cx="1270" cy="11055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141605</xdr:rowOff>
    </xdr:from>
    <xdr:ext cx="378460" cy="259080"/>
    <xdr:sp macro="" textlink="">
      <xdr:nvSpPr>
        <xdr:cNvPr id="170" name="維持補修費最小値テキスト"/>
        <xdr:cNvSpPr txBox="1"/>
      </xdr:nvSpPr>
      <xdr:spPr>
        <a:xfrm>
          <a:off x="4686300" y="135147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137795</xdr:rowOff>
    </xdr:from>
    <xdr:to xmlns:xdr="http://schemas.openxmlformats.org/drawingml/2006/spreadsheetDrawing">
      <xdr:col>24</xdr:col>
      <xdr:colOff>152400</xdr:colOff>
      <xdr:row>78</xdr:row>
      <xdr:rowOff>137795</xdr:rowOff>
    </xdr:to>
    <xdr:cxnSp macro="">
      <xdr:nvCxnSpPr>
        <xdr:cNvPr id="171" name="直線コネクタ 170"/>
        <xdr:cNvCxnSpPr/>
      </xdr:nvCxnSpPr>
      <xdr:spPr>
        <a:xfrm>
          <a:off x="4546600" y="13510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7620</xdr:rowOff>
    </xdr:from>
    <xdr:ext cx="598805" cy="254635"/>
    <xdr:sp macro="" textlink="">
      <xdr:nvSpPr>
        <xdr:cNvPr id="172" name="維持補修費最大値テキスト"/>
        <xdr:cNvSpPr txBox="1"/>
      </xdr:nvSpPr>
      <xdr:spPr>
        <a:xfrm>
          <a:off x="4686300" y="1218057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242,252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72</xdr:row>
      <xdr:rowOff>60960</xdr:rowOff>
    </xdr:from>
    <xdr:to xmlns:xdr="http://schemas.openxmlformats.org/drawingml/2006/spreadsheetDrawing">
      <xdr:col>24</xdr:col>
      <xdr:colOff>152400</xdr:colOff>
      <xdr:row>72</xdr:row>
      <xdr:rowOff>60960</xdr:rowOff>
    </xdr:to>
    <xdr:cxnSp macro="">
      <xdr:nvCxnSpPr>
        <xdr:cNvPr id="173" name="直線コネクタ 172"/>
        <xdr:cNvCxnSpPr/>
      </xdr:nvCxnSpPr>
      <xdr:spPr>
        <a:xfrm>
          <a:off x="4546600" y="12405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74930</xdr:rowOff>
    </xdr:from>
    <xdr:to xmlns:xdr="http://schemas.openxmlformats.org/drawingml/2006/spreadsheetDrawing">
      <xdr:col>24</xdr:col>
      <xdr:colOff>63500</xdr:colOff>
      <xdr:row>77</xdr:row>
      <xdr:rowOff>115570</xdr:rowOff>
    </xdr:to>
    <xdr:cxnSp macro="">
      <xdr:nvCxnSpPr>
        <xdr:cNvPr id="174" name="直線コネクタ 173"/>
        <xdr:cNvCxnSpPr/>
      </xdr:nvCxnSpPr>
      <xdr:spPr>
        <a:xfrm flipV="1">
          <a:off x="3797300" y="1327658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42545</xdr:rowOff>
    </xdr:from>
    <xdr:ext cx="534670" cy="254635"/>
    <xdr:sp macro="" textlink="">
      <xdr:nvSpPr>
        <xdr:cNvPr id="175" name="維持補修費平均値テキスト"/>
        <xdr:cNvSpPr txBox="1"/>
      </xdr:nvSpPr>
      <xdr:spPr>
        <a:xfrm>
          <a:off x="4686300" y="13244195"/>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42,953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64135</xdr:rowOff>
    </xdr:from>
    <xdr:to xmlns:xdr="http://schemas.openxmlformats.org/drawingml/2006/spreadsheetDrawing">
      <xdr:col>24</xdr:col>
      <xdr:colOff>114300</xdr:colOff>
      <xdr:row>77</xdr:row>
      <xdr:rowOff>166370</xdr:rowOff>
    </xdr:to>
    <xdr:sp macro="" textlink="">
      <xdr:nvSpPr>
        <xdr:cNvPr id="176" name="フローチャート: 判断 175"/>
        <xdr:cNvSpPr/>
      </xdr:nvSpPr>
      <xdr:spPr>
        <a:xfrm>
          <a:off x="4584700" y="132657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115570</xdr:rowOff>
    </xdr:from>
    <xdr:to xmlns:xdr="http://schemas.openxmlformats.org/drawingml/2006/spreadsheetDrawing">
      <xdr:col>19</xdr:col>
      <xdr:colOff>177800</xdr:colOff>
      <xdr:row>77</xdr:row>
      <xdr:rowOff>123190</xdr:rowOff>
    </xdr:to>
    <xdr:cxnSp macro="">
      <xdr:nvCxnSpPr>
        <xdr:cNvPr id="177" name="直線コネクタ 176"/>
        <xdr:cNvCxnSpPr/>
      </xdr:nvCxnSpPr>
      <xdr:spPr>
        <a:xfrm flipV="1">
          <a:off x="2908300" y="1331722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76200</xdr:rowOff>
    </xdr:from>
    <xdr:to xmlns:xdr="http://schemas.openxmlformats.org/drawingml/2006/spreadsheetDrawing">
      <xdr:col>20</xdr:col>
      <xdr:colOff>38100</xdr:colOff>
      <xdr:row>78</xdr:row>
      <xdr:rowOff>6350</xdr:rowOff>
    </xdr:to>
    <xdr:sp macro="" textlink="">
      <xdr:nvSpPr>
        <xdr:cNvPr id="178" name="フローチャート: 判断 177"/>
        <xdr:cNvSpPr/>
      </xdr:nvSpPr>
      <xdr:spPr>
        <a:xfrm>
          <a:off x="37465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77</xdr:row>
      <xdr:rowOff>168910</xdr:rowOff>
    </xdr:from>
    <xdr:ext cx="530225" cy="254635"/>
    <xdr:sp macro="" textlink="">
      <xdr:nvSpPr>
        <xdr:cNvPr id="179" name="テキスト ボックス 178"/>
        <xdr:cNvSpPr txBox="1"/>
      </xdr:nvSpPr>
      <xdr:spPr>
        <a:xfrm>
          <a:off x="3529965" y="133705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123190</xdr:rowOff>
    </xdr:from>
    <xdr:to xmlns:xdr="http://schemas.openxmlformats.org/drawingml/2006/spreadsheetDrawing">
      <xdr:col>15</xdr:col>
      <xdr:colOff>50800</xdr:colOff>
      <xdr:row>77</xdr:row>
      <xdr:rowOff>133985</xdr:rowOff>
    </xdr:to>
    <xdr:cxnSp macro="">
      <xdr:nvCxnSpPr>
        <xdr:cNvPr id="180" name="直線コネクタ 179"/>
        <xdr:cNvCxnSpPr/>
      </xdr:nvCxnSpPr>
      <xdr:spPr>
        <a:xfrm flipV="1">
          <a:off x="2019300" y="1332484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81915</xdr:rowOff>
    </xdr:from>
    <xdr:to xmlns:xdr="http://schemas.openxmlformats.org/drawingml/2006/spreadsheetDrawing">
      <xdr:col>15</xdr:col>
      <xdr:colOff>101600</xdr:colOff>
      <xdr:row>78</xdr:row>
      <xdr:rowOff>12065</xdr:rowOff>
    </xdr:to>
    <xdr:sp macro="" textlink="">
      <xdr:nvSpPr>
        <xdr:cNvPr id="181" name="フローチャート: 判断 180"/>
        <xdr:cNvSpPr/>
      </xdr:nvSpPr>
      <xdr:spPr>
        <a:xfrm>
          <a:off x="2857500" y="132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78</xdr:row>
      <xdr:rowOff>3175</xdr:rowOff>
    </xdr:from>
    <xdr:ext cx="530225" cy="259080"/>
    <xdr:sp macro="" textlink="">
      <xdr:nvSpPr>
        <xdr:cNvPr id="182" name="テキスト ボックス 181"/>
        <xdr:cNvSpPr txBox="1"/>
      </xdr:nvSpPr>
      <xdr:spPr>
        <a:xfrm>
          <a:off x="2640965" y="133762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133985</xdr:rowOff>
    </xdr:from>
    <xdr:to xmlns:xdr="http://schemas.openxmlformats.org/drawingml/2006/spreadsheetDrawing">
      <xdr:col>10</xdr:col>
      <xdr:colOff>114300</xdr:colOff>
      <xdr:row>77</xdr:row>
      <xdr:rowOff>145415</xdr:rowOff>
    </xdr:to>
    <xdr:cxnSp macro="">
      <xdr:nvCxnSpPr>
        <xdr:cNvPr id="183" name="直線コネクタ 182"/>
        <xdr:cNvCxnSpPr/>
      </xdr:nvCxnSpPr>
      <xdr:spPr>
        <a:xfrm flipV="1">
          <a:off x="1130300" y="1333563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92710</xdr:rowOff>
    </xdr:from>
    <xdr:to xmlns:xdr="http://schemas.openxmlformats.org/drawingml/2006/spreadsheetDrawing">
      <xdr:col>10</xdr:col>
      <xdr:colOff>165100</xdr:colOff>
      <xdr:row>78</xdr:row>
      <xdr:rowOff>22860</xdr:rowOff>
    </xdr:to>
    <xdr:sp macro="" textlink="">
      <xdr:nvSpPr>
        <xdr:cNvPr id="184" name="フローチャート: 判断 183"/>
        <xdr:cNvSpPr/>
      </xdr:nvSpPr>
      <xdr:spPr>
        <a:xfrm>
          <a:off x="1968500" y="1329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78</xdr:row>
      <xdr:rowOff>13970</xdr:rowOff>
    </xdr:from>
    <xdr:ext cx="530225" cy="259080"/>
    <xdr:sp macro="" textlink="">
      <xdr:nvSpPr>
        <xdr:cNvPr id="185" name="テキスト ボックス 184"/>
        <xdr:cNvSpPr txBox="1"/>
      </xdr:nvSpPr>
      <xdr:spPr>
        <a:xfrm>
          <a:off x="1751965" y="133870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111125</xdr:rowOff>
    </xdr:from>
    <xdr:to xmlns:xdr="http://schemas.openxmlformats.org/drawingml/2006/spreadsheetDrawing">
      <xdr:col>6</xdr:col>
      <xdr:colOff>38100</xdr:colOff>
      <xdr:row>78</xdr:row>
      <xdr:rowOff>41275</xdr:rowOff>
    </xdr:to>
    <xdr:sp macro="" textlink="">
      <xdr:nvSpPr>
        <xdr:cNvPr id="186" name="フローチャート: 判断 185"/>
        <xdr:cNvSpPr/>
      </xdr:nvSpPr>
      <xdr:spPr>
        <a:xfrm>
          <a:off x="1079500" y="1331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78</xdr:row>
      <xdr:rowOff>32385</xdr:rowOff>
    </xdr:from>
    <xdr:ext cx="530225" cy="254635"/>
    <xdr:sp macro="" textlink="">
      <xdr:nvSpPr>
        <xdr:cNvPr id="187" name="テキスト ボックス 186"/>
        <xdr:cNvSpPr txBox="1"/>
      </xdr:nvSpPr>
      <xdr:spPr>
        <a:xfrm>
          <a:off x="862965" y="134054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32,703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24130</xdr:rowOff>
    </xdr:from>
    <xdr:to xmlns:xdr="http://schemas.openxmlformats.org/drawingml/2006/spreadsheetDrawing">
      <xdr:col>24</xdr:col>
      <xdr:colOff>114300</xdr:colOff>
      <xdr:row>77</xdr:row>
      <xdr:rowOff>125730</xdr:rowOff>
    </xdr:to>
    <xdr:sp macro="" textlink="">
      <xdr:nvSpPr>
        <xdr:cNvPr id="193" name="楕円 192"/>
        <xdr:cNvSpPr/>
      </xdr:nvSpPr>
      <xdr:spPr>
        <a:xfrm>
          <a:off x="4584700" y="1322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46990</xdr:rowOff>
    </xdr:from>
    <xdr:ext cx="534670" cy="259080"/>
    <xdr:sp macro="" textlink="">
      <xdr:nvSpPr>
        <xdr:cNvPr id="194" name="維持補修費該当値テキスト"/>
        <xdr:cNvSpPr txBox="1"/>
      </xdr:nvSpPr>
      <xdr:spPr>
        <a:xfrm>
          <a:off x="4686300" y="130771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51,664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64770</xdr:rowOff>
    </xdr:from>
    <xdr:to xmlns:xdr="http://schemas.openxmlformats.org/drawingml/2006/spreadsheetDrawing">
      <xdr:col>20</xdr:col>
      <xdr:colOff>38100</xdr:colOff>
      <xdr:row>77</xdr:row>
      <xdr:rowOff>166370</xdr:rowOff>
    </xdr:to>
    <xdr:sp macro="" textlink="">
      <xdr:nvSpPr>
        <xdr:cNvPr id="195" name="楕円 194"/>
        <xdr:cNvSpPr/>
      </xdr:nvSpPr>
      <xdr:spPr>
        <a:xfrm>
          <a:off x="37465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76</xdr:row>
      <xdr:rowOff>11430</xdr:rowOff>
    </xdr:from>
    <xdr:ext cx="530225" cy="259080"/>
    <xdr:sp macro="" textlink="">
      <xdr:nvSpPr>
        <xdr:cNvPr id="196" name="テキスト ボックス 195"/>
        <xdr:cNvSpPr txBox="1"/>
      </xdr:nvSpPr>
      <xdr:spPr>
        <a:xfrm>
          <a:off x="3529965" y="130416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42,806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72390</xdr:rowOff>
    </xdr:from>
    <xdr:to xmlns:xdr="http://schemas.openxmlformats.org/drawingml/2006/spreadsheetDrawing">
      <xdr:col>15</xdr:col>
      <xdr:colOff>101600</xdr:colOff>
      <xdr:row>78</xdr:row>
      <xdr:rowOff>2540</xdr:rowOff>
    </xdr:to>
    <xdr:sp macro="" textlink="">
      <xdr:nvSpPr>
        <xdr:cNvPr id="197" name="楕円 196"/>
        <xdr:cNvSpPr/>
      </xdr:nvSpPr>
      <xdr:spPr>
        <a:xfrm>
          <a:off x="2857500" y="1327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76</xdr:row>
      <xdr:rowOff>19050</xdr:rowOff>
    </xdr:from>
    <xdr:ext cx="530225" cy="254635"/>
    <xdr:sp macro="" textlink="">
      <xdr:nvSpPr>
        <xdr:cNvPr id="198" name="テキスト ボックス 197"/>
        <xdr:cNvSpPr txBox="1"/>
      </xdr:nvSpPr>
      <xdr:spPr>
        <a:xfrm>
          <a:off x="2640965" y="130492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83185</xdr:rowOff>
    </xdr:from>
    <xdr:to xmlns:xdr="http://schemas.openxmlformats.org/drawingml/2006/spreadsheetDrawing">
      <xdr:col>10</xdr:col>
      <xdr:colOff>165100</xdr:colOff>
      <xdr:row>78</xdr:row>
      <xdr:rowOff>13335</xdr:rowOff>
    </xdr:to>
    <xdr:sp macro="" textlink="">
      <xdr:nvSpPr>
        <xdr:cNvPr id="199" name="楕円 198"/>
        <xdr:cNvSpPr/>
      </xdr:nvSpPr>
      <xdr:spPr>
        <a:xfrm>
          <a:off x="1968500" y="1328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76</xdr:row>
      <xdr:rowOff>29845</xdr:rowOff>
    </xdr:from>
    <xdr:ext cx="530225" cy="254635"/>
    <xdr:sp macro="" textlink="">
      <xdr:nvSpPr>
        <xdr:cNvPr id="200" name="テキスト ボックス 199"/>
        <xdr:cNvSpPr txBox="1"/>
      </xdr:nvSpPr>
      <xdr:spPr>
        <a:xfrm>
          <a:off x="1751965" y="130600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38,769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94615</xdr:rowOff>
    </xdr:from>
    <xdr:to xmlns:xdr="http://schemas.openxmlformats.org/drawingml/2006/spreadsheetDrawing">
      <xdr:col>6</xdr:col>
      <xdr:colOff>38100</xdr:colOff>
      <xdr:row>78</xdr:row>
      <xdr:rowOff>24765</xdr:rowOff>
    </xdr:to>
    <xdr:sp macro="" textlink="">
      <xdr:nvSpPr>
        <xdr:cNvPr id="201" name="楕円 200"/>
        <xdr:cNvSpPr/>
      </xdr:nvSpPr>
      <xdr:spPr>
        <a:xfrm>
          <a:off x="1079500" y="1329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76</xdr:row>
      <xdr:rowOff>41275</xdr:rowOff>
    </xdr:from>
    <xdr:ext cx="530225" cy="254635"/>
    <xdr:sp macro="" textlink="">
      <xdr:nvSpPr>
        <xdr:cNvPr id="202" name="テキスト ボックス 201"/>
        <xdr:cNvSpPr txBox="1"/>
      </xdr:nvSpPr>
      <xdr:spPr>
        <a:xfrm>
          <a:off x="862965" y="130714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172,800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5440" cy="220980"/>
    <xdr:sp macro="" textlink="">
      <xdr:nvSpPr>
        <xdr:cNvPr id="211" name="テキスト ボックス 210"/>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3" name="直線コネクタ 212"/>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4475" cy="259080"/>
    <xdr:sp macro="" textlink="">
      <xdr:nvSpPr>
        <xdr:cNvPr id="214" name="テキスト ボックス 213"/>
        <xdr:cNvSpPr txBox="1"/>
      </xdr:nvSpPr>
      <xdr:spPr>
        <a:xfrm>
          <a:off x="513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5" name="直線コネクタ 214"/>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6" name="テキスト ボックス 215"/>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7" name="直線コネクタ 216"/>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1185" cy="254635"/>
    <xdr:sp macro="" textlink="">
      <xdr:nvSpPr>
        <xdr:cNvPr id="218" name="テキスト ボックス 217"/>
        <xdr:cNvSpPr txBox="1"/>
      </xdr:nvSpPr>
      <xdr:spPr>
        <a:xfrm>
          <a:off x="166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9" name="直線コネクタ 218"/>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1185" cy="259080"/>
    <xdr:sp macro="" textlink="">
      <xdr:nvSpPr>
        <xdr:cNvPr id="220" name="テキスト ボックス 219"/>
        <xdr:cNvSpPr txBox="1"/>
      </xdr:nvSpPr>
      <xdr:spPr>
        <a:xfrm>
          <a:off x="166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1" name="直線コネクタ 220"/>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1185" cy="259080"/>
    <xdr:sp macro="" textlink="">
      <xdr:nvSpPr>
        <xdr:cNvPr id="222" name="テキスト ボックス 221"/>
        <xdr:cNvSpPr txBox="1"/>
      </xdr:nvSpPr>
      <xdr:spPr>
        <a:xfrm>
          <a:off x="166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185" cy="254635"/>
    <xdr:sp macro="" textlink="">
      <xdr:nvSpPr>
        <xdr:cNvPr id="224" name="テキスト ボックス 223"/>
        <xdr:cNvSpPr txBox="1"/>
      </xdr:nvSpPr>
      <xdr:spPr>
        <a:xfrm>
          <a:off x="166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40640</xdr:rowOff>
    </xdr:from>
    <xdr:to xmlns:xdr="http://schemas.openxmlformats.org/drawingml/2006/spreadsheetDrawing">
      <xdr:col>24</xdr:col>
      <xdr:colOff>62865</xdr:colOff>
      <xdr:row>98</xdr:row>
      <xdr:rowOff>6350</xdr:rowOff>
    </xdr:to>
    <xdr:cxnSp macro="">
      <xdr:nvCxnSpPr>
        <xdr:cNvPr id="226" name="直線コネクタ 225"/>
        <xdr:cNvCxnSpPr/>
      </xdr:nvCxnSpPr>
      <xdr:spPr>
        <a:xfrm flipV="1">
          <a:off x="4633595" y="15471140"/>
          <a:ext cx="1270" cy="1337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10160</xdr:rowOff>
    </xdr:from>
    <xdr:ext cx="534670" cy="259080"/>
    <xdr:sp macro="" textlink="">
      <xdr:nvSpPr>
        <xdr:cNvPr id="227" name="扶助費最小値テキスト"/>
        <xdr:cNvSpPr txBox="1"/>
      </xdr:nvSpPr>
      <xdr:spPr>
        <a:xfrm>
          <a:off x="4686300" y="168122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27,533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6350</xdr:rowOff>
    </xdr:from>
    <xdr:to xmlns:xdr="http://schemas.openxmlformats.org/drawingml/2006/spreadsheetDrawing">
      <xdr:col>24</xdr:col>
      <xdr:colOff>152400</xdr:colOff>
      <xdr:row>98</xdr:row>
      <xdr:rowOff>6350</xdr:rowOff>
    </xdr:to>
    <xdr:cxnSp macro="">
      <xdr:nvCxnSpPr>
        <xdr:cNvPr id="228" name="直線コネクタ 227"/>
        <xdr:cNvCxnSpPr/>
      </xdr:nvCxnSpPr>
      <xdr:spPr>
        <a:xfrm>
          <a:off x="4546600" y="16808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158115</xdr:rowOff>
    </xdr:from>
    <xdr:ext cx="598805" cy="254635"/>
    <xdr:sp macro="" textlink="">
      <xdr:nvSpPr>
        <xdr:cNvPr id="229" name="扶助費最大値テキスト"/>
        <xdr:cNvSpPr txBox="1"/>
      </xdr:nvSpPr>
      <xdr:spPr>
        <a:xfrm>
          <a:off x="4686300" y="1524571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203,049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40640</xdr:rowOff>
    </xdr:from>
    <xdr:to xmlns:xdr="http://schemas.openxmlformats.org/drawingml/2006/spreadsheetDrawing">
      <xdr:col>24</xdr:col>
      <xdr:colOff>152400</xdr:colOff>
      <xdr:row>90</xdr:row>
      <xdr:rowOff>40640</xdr:rowOff>
    </xdr:to>
    <xdr:cxnSp macro="">
      <xdr:nvCxnSpPr>
        <xdr:cNvPr id="230" name="直線コネクタ 229"/>
        <xdr:cNvCxnSpPr/>
      </xdr:nvCxnSpPr>
      <xdr:spPr>
        <a:xfrm>
          <a:off x="4546600" y="15471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94</xdr:row>
      <xdr:rowOff>49530</xdr:rowOff>
    </xdr:from>
    <xdr:to xmlns:xdr="http://schemas.openxmlformats.org/drawingml/2006/spreadsheetDrawing">
      <xdr:col>24</xdr:col>
      <xdr:colOff>63500</xdr:colOff>
      <xdr:row>94</xdr:row>
      <xdr:rowOff>90805</xdr:rowOff>
    </xdr:to>
    <xdr:cxnSp macro="">
      <xdr:nvCxnSpPr>
        <xdr:cNvPr id="231" name="直線コネクタ 230"/>
        <xdr:cNvCxnSpPr/>
      </xdr:nvCxnSpPr>
      <xdr:spPr>
        <a:xfrm>
          <a:off x="3797300" y="1616583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113030</xdr:rowOff>
    </xdr:from>
    <xdr:ext cx="534670" cy="259080"/>
    <xdr:sp macro="" textlink="">
      <xdr:nvSpPr>
        <xdr:cNvPr id="232" name="扶助費平均値テキスト"/>
        <xdr:cNvSpPr txBox="1"/>
      </xdr:nvSpPr>
      <xdr:spPr>
        <a:xfrm>
          <a:off x="4686300" y="162293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94,037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134620</xdr:rowOff>
    </xdr:from>
    <xdr:to xmlns:xdr="http://schemas.openxmlformats.org/drawingml/2006/spreadsheetDrawing">
      <xdr:col>24</xdr:col>
      <xdr:colOff>114300</xdr:colOff>
      <xdr:row>95</xdr:row>
      <xdr:rowOff>64770</xdr:rowOff>
    </xdr:to>
    <xdr:sp macro="" textlink="">
      <xdr:nvSpPr>
        <xdr:cNvPr id="233" name="フローチャート: 判断 232"/>
        <xdr:cNvSpPr/>
      </xdr:nvSpPr>
      <xdr:spPr>
        <a:xfrm>
          <a:off x="4584700" y="16250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49530</xdr:rowOff>
    </xdr:from>
    <xdr:to xmlns:xdr="http://schemas.openxmlformats.org/drawingml/2006/spreadsheetDrawing">
      <xdr:col>19</xdr:col>
      <xdr:colOff>177800</xdr:colOff>
      <xdr:row>94</xdr:row>
      <xdr:rowOff>133350</xdr:rowOff>
    </xdr:to>
    <xdr:cxnSp macro="">
      <xdr:nvCxnSpPr>
        <xdr:cNvPr id="234" name="直線コネクタ 233"/>
        <xdr:cNvCxnSpPr/>
      </xdr:nvCxnSpPr>
      <xdr:spPr>
        <a:xfrm flipV="1">
          <a:off x="2908300" y="1616583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149860</xdr:rowOff>
    </xdr:from>
    <xdr:to xmlns:xdr="http://schemas.openxmlformats.org/drawingml/2006/spreadsheetDrawing">
      <xdr:col>20</xdr:col>
      <xdr:colOff>38100</xdr:colOff>
      <xdr:row>95</xdr:row>
      <xdr:rowOff>80010</xdr:rowOff>
    </xdr:to>
    <xdr:sp macro="" textlink="">
      <xdr:nvSpPr>
        <xdr:cNvPr id="235" name="フローチャート: 判断 234"/>
        <xdr:cNvSpPr/>
      </xdr:nvSpPr>
      <xdr:spPr>
        <a:xfrm>
          <a:off x="3746500" y="1626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71120</xdr:rowOff>
    </xdr:from>
    <xdr:ext cx="530225" cy="259080"/>
    <xdr:sp macro="" textlink="">
      <xdr:nvSpPr>
        <xdr:cNvPr id="236" name="テキスト ボックス 235"/>
        <xdr:cNvSpPr txBox="1"/>
      </xdr:nvSpPr>
      <xdr:spPr>
        <a:xfrm>
          <a:off x="3529965" y="163588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65405</xdr:rowOff>
    </xdr:from>
    <xdr:to xmlns:xdr="http://schemas.openxmlformats.org/drawingml/2006/spreadsheetDrawing">
      <xdr:col>15</xdr:col>
      <xdr:colOff>50800</xdr:colOff>
      <xdr:row>94</xdr:row>
      <xdr:rowOff>133350</xdr:rowOff>
    </xdr:to>
    <xdr:cxnSp macro="">
      <xdr:nvCxnSpPr>
        <xdr:cNvPr id="237" name="直線コネクタ 236"/>
        <xdr:cNvCxnSpPr/>
      </xdr:nvCxnSpPr>
      <xdr:spPr>
        <a:xfrm>
          <a:off x="2019300" y="16181705"/>
          <a:ext cx="88900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25400</xdr:rowOff>
    </xdr:from>
    <xdr:to xmlns:xdr="http://schemas.openxmlformats.org/drawingml/2006/spreadsheetDrawing">
      <xdr:col>15</xdr:col>
      <xdr:colOff>101600</xdr:colOff>
      <xdr:row>95</xdr:row>
      <xdr:rowOff>127000</xdr:rowOff>
    </xdr:to>
    <xdr:sp macro="" textlink="">
      <xdr:nvSpPr>
        <xdr:cNvPr id="238" name="フローチャート: 判断 237"/>
        <xdr:cNvSpPr/>
      </xdr:nvSpPr>
      <xdr:spPr>
        <a:xfrm>
          <a:off x="2857500" y="1631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118110</xdr:rowOff>
    </xdr:from>
    <xdr:ext cx="530225" cy="259080"/>
    <xdr:sp macro="" textlink="">
      <xdr:nvSpPr>
        <xdr:cNvPr id="239" name="テキスト ボックス 238"/>
        <xdr:cNvSpPr txBox="1"/>
      </xdr:nvSpPr>
      <xdr:spPr>
        <a:xfrm>
          <a:off x="2640965" y="164058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94</xdr:row>
      <xdr:rowOff>65405</xdr:rowOff>
    </xdr:from>
    <xdr:to xmlns:xdr="http://schemas.openxmlformats.org/drawingml/2006/spreadsheetDrawing">
      <xdr:col>10</xdr:col>
      <xdr:colOff>114300</xdr:colOff>
      <xdr:row>95</xdr:row>
      <xdr:rowOff>140970</xdr:rowOff>
    </xdr:to>
    <xdr:cxnSp macro="">
      <xdr:nvCxnSpPr>
        <xdr:cNvPr id="240" name="直線コネクタ 239"/>
        <xdr:cNvCxnSpPr/>
      </xdr:nvCxnSpPr>
      <xdr:spPr>
        <a:xfrm flipV="1">
          <a:off x="1130300" y="16181705"/>
          <a:ext cx="889000" cy="247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133985</xdr:rowOff>
    </xdr:from>
    <xdr:to xmlns:xdr="http://schemas.openxmlformats.org/drawingml/2006/spreadsheetDrawing">
      <xdr:col>10</xdr:col>
      <xdr:colOff>165100</xdr:colOff>
      <xdr:row>95</xdr:row>
      <xdr:rowOff>64135</xdr:rowOff>
    </xdr:to>
    <xdr:sp macro="" textlink="">
      <xdr:nvSpPr>
        <xdr:cNvPr id="241" name="フローチャート: 判断 240"/>
        <xdr:cNvSpPr/>
      </xdr:nvSpPr>
      <xdr:spPr>
        <a:xfrm>
          <a:off x="1968500" y="1625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55245</xdr:rowOff>
    </xdr:from>
    <xdr:ext cx="530225" cy="254635"/>
    <xdr:sp macro="" textlink="">
      <xdr:nvSpPr>
        <xdr:cNvPr id="242" name="テキスト ボックス 241"/>
        <xdr:cNvSpPr txBox="1"/>
      </xdr:nvSpPr>
      <xdr:spPr>
        <a:xfrm>
          <a:off x="1751965" y="1634299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133985</xdr:rowOff>
    </xdr:from>
    <xdr:to xmlns:xdr="http://schemas.openxmlformats.org/drawingml/2006/spreadsheetDrawing">
      <xdr:col>6</xdr:col>
      <xdr:colOff>38100</xdr:colOff>
      <xdr:row>96</xdr:row>
      <xdr:rowOff>64135</xdr:rowOff>
    </xdr:to>
    <xdr:sp macro="" textlink="">
      <xdr:nvSpPr>
        <xdr:cNvPr id="243" name="フローチャート: 判断 242"/>
        <xdr:cNvSpPr/>
      </xdr:nvSpPr>
      <xdr:spPr>
        <a:xfrm>
          <a:off x="1079500" y="1642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55245</xdr:rowOff>
    </xdr:from>
    <xdr:ext cx="530225" cy="254635"/>
    <xdr:sp macro="" textlink="">
      <xdr:nvSpPr>
        <xdr:cNvPr id="244" name="テキスト ボックス 243"/>
        <xdr:cNvSpPr txBox="1"/>
      </xdr:nvSpPr>
      <xdr:spPr>
        <a:xfrm>
          <a:off x="862965" y="165144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71,620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6" name="テキスト ボックス 245"/>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7" name="テキスト ボックス 246"/>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9" name="テキスト ボックス 248"/>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40640</xdr:rowOff>
    </xdr:from>
    <xdr:to xmlns:xdr="http://schemas.openxmlformats.org/drawingml/2006/spreadsheetDrawing">
      <xdr:col>24</xdr:col>
      <xdr:colOff>114300</xdr:colOff>
      <xdr:row>94</xdr:row>
      <xdr:rowOff>141605</xdr:rowOff>
    </xdr:to>
    <xdr:sp macro="" textlink="">
      <xdr:nvSpPr>
        <xdr:cNvPr id="250" name="楕円 249"/>
        <xdr:cNvSpPr/>
      </xdr:nvSpPr>
      <xdr:spPr>
        <a:xfrm>
          <a:off x="4584700" y="16156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93</xdr:row>
      <xdr:rowOff>63500</xdr:rowOff>
    </xdr:from>
    <xdr:ext cx="598805" cy="254635"/>
    <xdr:sp macro="" textlink="">
      <xdr:nvSpPr>
        <xdr:cNvPr id="251" name="扶助費該当値テキスト"/>
        <xdr:cNvSpPr txBox="1"/>
      </xdr:nvSpPr>
      <xdr:spPr>
        <a:xfrm>
          <a:off x="4686300" y="1600835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106,441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93</xdr:row>
      <xdr:rowOff>170180</xdr:rowOff>
    </xdr:from>
    <xdr:to xmlns:xdr="http://schemas.openxmlformats.org/drawingml/2006/spreadsheetDrawing">
      <xdr:col>20</xdr:col>
      <xdr:colOff>38100</xdr:colOff>
      <xdr:row>94</xdr:row>
      <xdr:rowOff>100330</xdr:rowOff>
    </xdr:to>
    <xdr:sp macro="" textlink="">
      <xdr:nvSpPr>
        <xdr:cNvPr id="252" name="楕円 251"/>
        <xdr:cNvSpPr/>
      </xdr:nvSpPr>
      <xdr:spPr>
        <a:xfrm>
          <a:off x="3746500" y="1611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92</xdr:row>
      <xdr:rowOff>116840</xdr:rowOff>
    </xdr:from>
    <xdr:ext cx="594360" cy="259080"/>
    <xdr:sp macro="" textlink="">
      <xdr:nvSpPr>
        <xdr:cNvPr id="253" name="テキスト ボックス 252"/>
        <xdr:cNvSpPr txBox="1"/>
      </xdr:nvSpPr>
      <xdr:spPr>
        <a:xfrm>
          <a:off x="3497580" y="158902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111,825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94</xdr:row>
      <xdr:rowOff>82550</xdr:rowOff>
    </xdr:from>
    <xdr:to xmlns:xdr="http://schemas.openxmlformats.org/drawingml/2006/spreadsheetDrawing">
      <xdr:col>15</xdr:col>
      <xdr:colOff>101600</xdr:colOff>
      <xdr:row>95</xdr:row>
      <xdr:rowOff>12700</xdr:rowOff>
    </xdr:to>
    <xdr:sp macro="" textlink="">
      <xdr:nvSpPr>
        <xdr:cNvPr id="254" name="楕円 253"/>
        <xdr:cNvSpPr/>
      </xdr:nvSpPr>
      <xdr:spPr>
        <a:xfrm>
          <a:off x="2857500" y="1619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93</xdr:row>
      <xdr:rowOff>29210</xdr:rowOff>
    </xdr:from>
    <xdr:ext cx="594360" cy="254635"/>
    <xdr:sp macro="" textlink="">
      <xdr:nvSpPr>
        <xdr:cNvPr id="255" name="テキスト ボックス 254"/>
        <xdr:cNvSpPr txBox="1"/>
      </xdr:nvSpPr>
      <xdr:spPr>
        <a:xfrm>
          <a:off x="2608580" y="159740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100,870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14605</xdr:rowOff>
    </xdr:from>
    <xdr:to xmlns:xdr="http://schemas.openxmlformats.org/drawingml/2006/spreadsheetDrawing">
      <xdr:col>10</xdr:col>
      <xdr:colOff>165100</xdr:colOff>
      <xdr:row>94</xdr:row>
      <xdr:rowOff>116205</xdr:rowOff>
    </xdr:to>
    <xdr:sp macro="" textlink="">
      <xdr:nvSpPr>
        <xdr:cNvPr id="256" name="楕円 255"/>
        <xdr:cNvSpPr/>
      </xdr:nvSpPr>
      <xdr:spPr>
        <a:xfrm>
          <a:off x="1968500" y="1613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92</xdr:row>
      <xdr:rowOff>132715</xdr:rowOff>
    </xdr:from>
    <xdr:ext cx="594360" cy="254635"/>
    <xdr:sp macro="" textlink="">
      <xdr:nvSpPr>
        <xdr:cNvPr id="257" name="テキスト ボックス 256"/>
        <xdr:cNvSpPr txBox="1"/>
      </xdr:nvSpPr>
      <xdr:spPr>
        <a:xfrm>
          <a:off x="1719580" y="1590611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90170</xdr:rowOff>
    </xdr:from>
    <xdr:to xmlns:xdr="http://schemas.openxmlformats.org/drawingml/2006/spreadsheetDrawing">
      <xdr:col>6</xdr:col>
      <xdr:colOff>38100</xdr:colOff>
      <xdr:row>96</xdr:row>
      <xdr:rowOff>20320</xdr:rowOff>
    </xdr:to>
    <xdr:sp macro="" textlink="">
      <xdr:nvSpPr>
        <xdr:cNvPr id="258" name="楕円 257"/>
        <xdr:cNvSpPr/>
      </xdr:nvSpPr>
      <xdr:spPr>
        <a:xfrm>
          <a:off x="1079500" y="1637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36830</xdr:rowOff>
    </xdr:from>
    <xdr:ext cx="530225" cy="259080"/>
    <xdr:sp macro="" textlink="">
      <xdr:nvSpPr>
        <xdr:cNvPr id="259" name="テキスト ボックス 258"/>
        <xdr:cNvSpPr txBox="1"/>
      </xdr:nvSpPr>
      <xdr:spPr>
        <a:xfrm>
          <a:off x="862965" y="161531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77,327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90,576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5440" cy="220980"/>
    <xdr:sp macro="" textlink="">
      <xdr:nvSpPr>
        <xdr:cNvPr id="268" name="テキスト ボックス 267"/>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0" name="直線コネクタ 269"/>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4475" cy="259080"/>
    <xdr:sp macro="" textlink="">
      <xdr:nvSpPr>
        <xdr:cNvPr id="271" name="テキスト ボックス 270"/>
        <xdr:cNvSpPr txBox="1"/>
      </xdr:nvSpPr>
      <xdr:spPr>
        <a:xfrm>
          <a:off x="6355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2" name="直線コネクタ 271"/>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144145</xdr:rowOff>
    </xdr:from>
    <xdr:ext cx="591185" cy="254635"/>
    <xdr:sp macro="" textlink="">
      <xdr:nvSpPr>
        <xdr:cNvPr id="273" name="テキスト ボックス 272"/>
        <xdr:cNvSpPr txBox="1"/>
      </xdr:nvSpPr>
      <xdr:spPr>
        <a:xfrm>
          <a:off x="6008370" y="6316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4" name="直線コネクタ 273"/>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34</xdr:row>
      <xdr:rowOff>160655</xdr:rowOff>
    </xdr:from>
    <xdr:ext cx="591185" cy="259080"/>
    <xdr:sp macro="" textlink="">
      <xdr:nvSpPr>
        <xdr:cNvPr id="275" name="テキスト ボックス 274"/>
        <xdr:cNvSpPr txBox="1"/>
      </xdr:nvSpPr>
      <xdr:spPr>
        <a:xfrm>
          <a:off x="6008370" y="5989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6" name="直線コネクタ 275"/>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6350</xdr:rowOff>
    </xdr:from>
    <xdr:ext cx="591185" cy="254635"/>
    <xdr:sp macro="" textlink="">
      <xdr:nvSpPr>
        <xdr:cNvPr id="277" name="テキスト ボックス 276"/>
        <xdr:cNvSpPr txBox="1"/>
      </xdr:nvSpPr>
      <xdr:spPr>
        <a:xfrm>
          <a:off x="6008370" y="5664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8" name="直線コネクタ 277"/>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91185" cy="258445"/>
    <xdr:sp macro="" textlink="">
      <xdr:nvSpPr>
        <xdr:cNvPr id="279" name="テキスト ボックス 278"/>
        <xdr:cNvSpPr txBox="1"/>
      </xdr:nvSpPr>
      <xdr:spPr>
        <a:xfrm>
          <a:off x="6008370" y="5337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0" name="直線コネクタ 279"/>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29</xdr:row>
      <xdr:rowOff>38100</xdr:rowOff>
    </xdr:from>
    <xdr:ext cx="681355" cy="259080"/>
    <xdr:sp macro="" textlink="">
      <xdr:nvSpPr>
        <xdr:cNvPr id="281" name="テキスト ボックス 280"/>
        <xdr:cNvSpPr txBox="1"/>
      </xdr:nvSpPr>
      <xdr:spPr>
        <a:xfrm>
          <a:off x="5918200" y="501015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2" name="直線コネクタ 281"/>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27</xdr:row>
      <xdr:rowOff>54610</xdr:rowOff>
    </xdr:from>
    <xdr:ext cx="681355" cy="254635"/>
    <xdr:sp macro="" textlink="">
      <xdr:nvSpPr>
        <xdr:cNvPr id="283" name="テキスト ボックス 282"/>
        <xdr:cNvSpPr txBox="1"/>
      </xdr:nvSpPr>
      <xdr:spPr>
        <a:xfrm>
          <a:off x="5918200" y="4683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41275</xdr:rowOff>
    </xdr:from>
    <xdr:to xmlns:xdr="http://schemas.openxmlformats.org/drawingml/2006/spreadsheetDrawing">
      <xdr:col>54</xdr:col>
      <xdr:colOff>189865</xdr:colOff>
      <xdr:row>38</xdr:row>
      <xdr:rowOff>144145</xdr:rowOff>
    </xdr:to>
    <xdr:cxnSp macro="">
      <xdr:nvCxnSpPr>
        <xdr:cNvPr id="285" name="直線コネクタ 284"/>
        <xdr:cNvCxnSpPr/>
      </xdr:nvCxnSpPr>
      <xdr:spPr>
        <a:xfrm flipV="1">
          <a:off x="10475595" y="5184775"/>
          <a:ext cx="1270" cy="1474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147955</xdr:rowOff>
    </xdr:from>
    <xdr:ext cx="534670" cy="258445"/>
    <xdr:sp macro="" textlink="">
      <xdr:nvSpPr>
        <xdr:cNvPr id="286" name="補助費等最小値テキスト"/>
        <xdr:cNvSpPr txBox="1"/>
      </xdr:nvSpPr>
      <xdr:spPr>
        <a:xfrm>
          <a:off x="10528300" y="66630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77,369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144145</xdr:rowOff>
    </xdr:from>
    <xdr:to xmlns:xdr="http://schemas.openxmlformats.org/drawingml/2006/spreadsheetDrawing">
      <xdr:col>55</xdr:col>
      <xdr:colOff>88900</xdr:colOff>
      <xdr:row>38</xdr:row>
      <xdr:rowOff>144145</xdr:rowOff>
    </xdr:to>
    <xdr:cxnSp macro="">
      <xdr:nvCxnSpPr>
        <xdr:cNvPr id="287" name="直線コネクタ 286"/>
        <xdr:cNvCxnSpPr/>
      </xdr:nvCxnSpPr>
      <xdr:spPr>
        <a:xfrm>
          <a:off x="10388600" y="6659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159385</xdr:rowOff>
    </xdr:from>
    <xdr:ext cx="598805" cy="258445"/>
    <xdr:sp macro="" textlink="">
      <xdr:nvSpPr>
        <xdr:cNvPr id="288" name="補助費等最大値テキスト"/>
        <xdr:cNvSpPr txBox="1"/>
      </xdr:nvSpPr>
      <xdr:spPr>
        <a:xfrm>
          <a:off x="10528300" y="49599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980,311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41275</xdr:rowOff>
    </xdr:from>
    <xdr:to xmlns:xdr="http://schemas.openxmlformats.org/drawingml/2006/spreadsheetDrawing">
      <xdr:col>55</xdr:col>
      <xdr:colOff>88900</xdr:colOff>
      <xdr:row>30</xdr:row>
      <xdr:rowOff>41275</xdr:rowOff>
    </xdr:to>
    <xdr:cxnSp macro="">
      <xdr:nvCxnSpPr>
        <xdr:cNvPr id="289" name="直線コネクタ 288"/>
        <xdr:cNvCxnSpPr/>
      </xdr:nvCxnSpPr>
      <xdr:spPr>
        <a:xfrm>
          <a:off x="10388600" y="5184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13335</xdr:rowOff>
    </xdr:from>
    <xdr:to xmlns:xdr="http://schemas.openxmlformats.org/drawingml/2006/spreadsheetDrawing">
      <xdr:col>55</xdr:col>
      <xdr:colOff>0</xdr:colOff>
      <xdr:row>36</xdr:row>
      <xdr:rowOff>90805</xdr:rowOff>
    </xdr:to>
    <xdr:cxnSp macro="">
      <xdr:nvCxnSpPr>
        <xdr:cNvPr id="290" name="直線コネクタ 289"/>
        <xdr:cNvCxnSpPr/>
      </xdr:nvCxnSpPr>
      <xdr:spPr>
        <a:xfrm flipV="1">
          <a:off x="9639300" y="6185535"/>
          <a:ext cx="8382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36830</xdr:rowOff>
    </xdr:from>
    <xdr:ext cx="598805" cy="259080"/>
    <xdr:sp macro="" textlink="">
      <xdr:nvSpPr>
        <xdr:cNvPr id="291" name="補助費等平均値テキスト"/>
        <xdr:cNvSpPr txBox="1"/>
      </xdr:nvSpPr>
      <xdr:spPr>
        <a:xfrm>
          <a:off x="10528300" y="620903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308,514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58420</xdr:rowOff>
    </xdr:from>
    <xdr:to xmlns:xdr="http://schemas.openxmlformats.org/drawingml/2006/spreadsheetDrawing">
      <xdr:col>55</xdr:col>
      <xdr:colOff>50800</xdr:colOff>
      <xdr:row>36</xdr:row>
      <xdr:rowOff>160020</xdr:rowOff>
    </xdr:to>
    <xdr:sp macro="" textlink="">
      <xdr:nvSpPr>
        <xdr:cNvPr id="292" name="フローチャート: 判断 291"/>
        <xdr:cNvSpPr/>
      </xdr:nvSpPr>
      <xdr:spPr>
        <a:xfrm>
          <a:off x="10426700" y="623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36</xdr:row>
      <xdr:rowOff>90805</xdr:rowOff>
    </xdr:from>
    <xdr:to xmlns:xdr="http://schemas.openxmlformats.org/drawingml/2006/spreadsheetDrawing">
      <xdr:col>50</xdr:col>
      <xdr:colOff>114300</xdr:colOff>
      <xdr:row>36</xdr:row>
      <xdr:rowOff>168910</xdr:rowOff>
    </xdr:to>
    <xdr:cxnSp macro="">
      <xdr:nvCxnSpPr>
        <xdr:cNvPr id="293" name="直線コネクタ 292"/>
        <xdr:cNvCxnSpPr/>
      </xdr:nvCxnSpPr>
      <xdr:spPr>
        <a:xfrm flipV="1">
          <a:off x="8750300" y="626300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107950</xdr:rowOff>
    </xdr:from>
    <xdr:to xmlns:xdr="http://schemas.openxmlformats.org/drawingml/2006/spreadsheetDrawing">
      <xdr:col>50</xdr:col>
      <xdr:colOff>165100</xdr:colOff>
      <xdr:row>37</xdr:row>
      <xdr:rowOff>38100</xdr:rowOff>
    </xdr:to>
    <xdr:sp macro="" textlink="">
      <xdr:nvSpPr>
        <xdr:cNvPr id="294" name="フローチャート: 判断 293"/>
        <xdr:cNvSpPr/>
      </xdr:nvSpPr>
      <xdr:spPr>
        <a:xfrm>
          <a:off x="958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37</xdr:row>
      <xdr:rowOff>29210</xdr:rowOff>
    </xdr:from>
    <xdr:ext cx="594360" cy="254635"/>
    <xdr:sp macro="" textlink="">
      <xdr:nvSpPr>
        <xdr:cNvPr id="295" name="テキスト ボックス 294"/>
        <xdr:cNvSpPr txBox="1"/>
      </xdr:nvSpPr>
      <xdr:spPr>
        <a:xfrm>
          <a:off x="9339580" y="63728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278,219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168910</xdr:rowOff>
    </xdr:from>
    <xdr:to xmlns:xdr="http://schemas.openxmlformats.org/drawingml/2006/spreadsheetDrawing">
      <xdr:col>45</xdr:col>
      <xdr:colOff>177800</xdr:colOff>
      <xdr:row>37</xdr:row>
      <xdr:rowOff>22860</xdr:rowOff>
    </xdr:to>
    <xdr:cxnSp macro="">
      <xdr:nvCxnSpPr>
        <xdr:cNvPr id="296" name="直線コネクタ 295"/>
        <xdr:cNvCxnSpPr/>
      </xdr:nvCxnSpPr>
      <xdr:spPr>
        <a:xfrm flipV="1">
          <a:off x="7861300" y="634111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139700</xdr:rowOff>
    </xdr:from>
    <xdr:to xmlns:xdr="http://schemas.openxmlformats.org/drawingml/2006/spreadsheetDrawing">
      <xdr:col>46</xdr:col>
      <xdr:colOff>38100</xdr:colOff>
      <xdr:row>37</xdr:row>
      <xdr:rowOff>69850</xdr:rowOff>
    </xdr:to>
    <xdr:sp macro="" textlink="">
      <xdr:nvSpPr>
        <xdr:cNvPr id="297" name="フローチャート: 判断 296"/>
        <xdr:cNvSpPr/>
      </xdr:nvSpPr>
      <xdr:spPr>
        <a:xfrm>
          <a:off x="8699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60960</xdr:rowOff>
    </xdr:from>
    <xdr:ext cx="594360" cy="259080"/>
    <xdr:sp macro="" textlink="">
      <xdr:nvSpPr>
        <xdr:cNvPr id="298" name="テキスト ボックス 297"/>
        <xdr:cNvSpPr txBox="1"/>
      </xdr:nvSpPr>
      <xdr:spPr>
        <a:xfrm>
          <a:off x="8450580" y="64046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33</xdr:row>
      <xdr:rowOff>31115</xdr:rowOff>
    </xdr:from>
    <xdr:to xmlns:xdr="http://schemas.openxmlformats.org/drawingml/2006/spreadsheetDrawing">
      <xdr:col>41</xdr:col>
      <xdr:colOff>50800</xdr:colOff>
      <xdr:row>37</xdr:row>
      <xdr:rowOff>22860</xdr:rowOff>
    </xdr:to>
    <xdr:cxnSp macro="">
      <xdr:nvCxnSpPr>
        <xdr:cNvPr id="299" name="直線コネクタ 298"/>
        <xdr:cNvCxnSpPr/>
      </xdr:nvCxnSpPr>
      <xdr:spPr>
        <a:xfrm>
          <a:off x="6972300" y="5688965"/>
          <a:ext cx="889000" cy="677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3175</xdr:rowOff>
    </xdr:from>
    <xdr:to xmlns:xdr="http://schemas.openxmlformats.org/drawingml/2006/spreadsheetDrawing">
      <xdr:col>41</xdr:col>
      <xdr:colOff>101600</xdr:colOff>
      <xdr:row>37</xdr:row>
      <xdr:rowOff>104775</xdr:rowOff>
    </xdr:to>
    <xdr:sp macro="" textlink="">
      <xdr:nvSpPr>
        <xdr:cNvPr id="300" name="フローチャート: 判断 299"/>
        <xdr:cNvSpPr/>
      </xdr:nvSpPr>
      <xdr:spPr>
        <a:xfrm>
          <a:off x="7810500" y="6346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37</xdr:row>
      <xdr:rowOff>95885</xdr:rowOff>
    </xdr:from>
    <xdr:ext cx="594360" cy="259080"/>
    <xdr:sp macro="" textlink="">
      <xdr:nvSpPr>
        <xdr:cNvPr id="301" name="テキスト ボックス 300"/>
        <xdr:cNvSpPr txBox="1"/>
      </xdr:nvSpPr>
      <xdr:spPr>
        <a:xfrm>
          <a:off x="7561580" y="643953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12065</xdr:rowOff>
    </xdr:from>
    <xdr:to xmlns:xdr="http://schemas.openxmlformats.org/drawingml/2006/spreadsheetDrawing">
      <xdr:col>36</xdr:col>
      <xdr:colOff>165100</xdr:colOff>
      <xdr:row>36</xdr:row>
      <xdr:rowOff>113665</xdr:rowOff>
    </xdr:to>
    <xdr:sp macro="" textlink="">
      <xdr:nvSpPr>
        <xdr:cNvPr id="302" name="フローチャート: 判断 301"/>
        <xdr:cNvSpPr/>
      </xdr:nvSpPr>
      <xdr:spPr>
        <a:xfrm>
          <a:off x="6921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36</xdr:row>
      <xdr:rowOff>104775</xdr:rowOff>
    </xdr:from>
    <xdr:ext cx="594360" cy="259080"/>
    <xdr:sp macro="" textlink="">
      <xdr:nvSpPr>
        <xdr:cNvPr id="303" name="テキスト ボックス 302"/>
        <xdr:cNvSpPr txBox="1"/>
      </xdr:nvSpPr>
      <xdr:spPr>
        <a:xfrm>
          <a:off x="6672580" y="62769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337,137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4" name="テキスト ボックス 303"/>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5" name="テキスト ボックス 304"/>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6" name="テキスト ボックス 305"/>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7" name="テキスト ボックス 306"/>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8" name="テキスト ボックス 307"/>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133985</xdr:rowOff>
    </xdr:from>
    <xdr:to xmlns:xdr="http://schemas.openxmlformats.org/drawingml/2006/spreadsheetDrawing">
      <xdr:col>55</xdr:col>
      <xdr:colOff>50800</xdr:colOff>
      <xdr:row>36</xdr:row>
      <xdr:rowOff>64135</xdr:rowOff>
    </xdr:to>
    <xdr:sp macro="" textlink="">
      <xdr:nvSpPr>
        <xdr:cNvPr id="309" name="楕円 308"/>
        <xdr:cNvSpPr/>
      </xdr:nvSpPr>
      <xdr:spPr>
        <a:xfrm>
          <a:off x="10426700" y="613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34</xdr:row>
      <xdr:rowOff>156845</xdr:rowOff>
    </xdr:from>
    <xdr:ext cx="598805" cy="254635"/>
    <xdr:sp macro="" textlink="">
      <xdr:nvSpPr>
        <xdr:cNvPr id="310" name="補助費等該当値テキスト"/>
        <xdr:cNvSpPr txBox="1"/>
      </xdr:nvSpPr>
      <xdr:spPr>
        <a:xfrm>
          <a:off x="10528300" y="598614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367,316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40640</xdr:rowOff>
    </xdr:from>
    <xdr:to xmlns:xdr="http://schemas.openxmlformats.org/drawingml/2006/spreadsheetDrawing">
      <xdr:col>50</xdr:col>
      <xdr:colOff>165100</xdr:colOff>
      <xdr:row>36</xdr:row>
      <xdr:rowOff>141605</xdr:rowOff>
    </xdr:to>
    <xdr:sp macro="" textlink="">
      <xdr:nvSpPr>
        <xdr:cNvPr id="311" name="楕円 310"/>
        <xdr:cNvSpPr/>
      </xdr:nvSpPr>
      <xdr:spPr>
        <a:xfrm>
          <a:off x="9588500" y="62128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34</xdr:row>
      <xdr:rowOff>158115</xdr:rowOff>
    </xdr:from>
    <xdr:ext cx="594360" cy="254635"/>
    <xdr:sp macro="" textlink="">
      <xdr:nvSpPr>
        <xdr:cNvPr id="312" name="テキスト ボックス 311"/>
        <xdr:cNvSpPr txBox="1"/>
      </xdr:nvSpPr>
      <xdr:spPr>
        <a:xfrm>
          <a:off x="9339580" y="598741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320,099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118110</xdr:rowOff>
    </xdr:from>
    <xdr:to xmlns:xdr="http://schemas.openxmlformats.org/drawingml/2006/spreadsheetDrawing">
      <xdr:col>46</xdr:col>
      <xdr:colOff>38100</xdr:colOff>
      <xdr:row>37</xdr:row>
      <xdr:rowOff>48260</xdr:rowOff>
    </xdr:to>
    <xdr:sp macro="" textlink="">
      <xdr:nvSpPr>
        <xdr:cNvPr id="313" name="楕円 312"/>
        <xdr:cNvSpPr/>
      </xdr:nvSpPr>
      <xdr:spPr>
        <a:xfrm>
          <a:off x="86995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65405</xdr:rowOff>
    </xdr:from>
    <xdr:ext cx="594360" cy="254635"/>
    <xdr:sp macro="" textlink="">
      <xdr:nvSpPr>
        <xdr:cNvPr id="314" name="テキスト ボックス 313"/>
        <xdr:cNvSpPr txBox="1"/>
      </xdr:nvSpPr>
      <xdr:spPr>
        <a:xfrm>
          <a:off x="8450580" y="606615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143510</xdr:rowOff>
    </xdr:from>
    <xdr:to xmlns:xdr="http://schemas.openxmlformats.org/drawingml/2006/spreadsheetDrawing">
      <xdr:col>41</xdr:col>
      <xdr:colOff>101600</xdr:colOff>
      <xdr:row>37</xdr:row>
      <xdr:rowOff>73660</xdr:rowOff>
    </xdr:to>
    <xdr:sp macro="" textlink="">
      <xdr:nvSpPr>
        <xdr:cNvPr id="315" name="楕円 314"/>
        <xdr:cNvSpPr/>
      </xdr:nvSpPr>
      <xdr:spPr>
        <a:xfrm>
          <a:off x="7810500" y="631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90170</xdr:rowOff>
    </xdr:from>
    <xdr:ext cx="594360" cy="259080"/>
    <xdr:sp macro="" textlink="">
      <xdr:nvSpPr>
        <xdr:cNvPr id="316" name="テキスト ボックス 315"/>
        <xdr:cNvSpPr txBox="1"/>
      </xdr:nvSpPr>
      <xdr:spPr>
        <a:xfrm>
          <a:off x="7561580" y="609092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32</xdr:row>
      <xdr:rowOff>151765</xdr:rowOff>
    </xdr:from>
    <xdr:to xmlns:xdr="http://schemas.openxmlformats.org/drawingml/2006/spreadsheetDrawing">
      <xdr:col>36</xdr:col>
      <xdr:colOff>165100</xdr:colOff>
      <xdr:row>33</xdr:row>
      <xdr:rowOff>81915</xdr:rowOff>
    </xdr:to>
    <xdr:sp macro="" textlink="">
      <xdr:nvSpPr>
        <xdr:cNvPr id="317" name="楕円 316"/>
        <xdr:cNvSpPr/>
      </xdr:nvSpPr>
      <xdr:spPr>
        <a:xfrm>
          <a:off x="6921500" y="563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31</xdr:row>
      <xdr:rowOff>98425</xdr:rowOff>
    </xdr:from>
    <xdr:ext cx="594360" cy="254635"/>
    <xdr:sp macro="" textlink="">
      <xdr:nvSpPr>
        <xdr:cNvPr id="318" name="テキスト ボックス 317"/>
        <xdr:cNvSpPr txBox="1"/>
      </xdr:nvSpPr>
      <xdr:spPr>
        <a:xfrm>
          <a:off x="6672580" y="541337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671,482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104,166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5440" cy="220980"/>
    <xdr:sp macro="" textlink="">
      <xdr:nvSpPr>
        <xdr:cNvPr id="327" name="テキスト ボックス 326"/>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8" name="直線コネクタ 327"/>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9" name="直線コネクタ 328"/>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4475" cy="259080"/>
    <xdr:sp macro="" textlink="">
      <xdr:nvSpPr>
        <xdr:cNvPr id="330" name="テキスト ボックス 329"/>
        <xdr:cNvSpPr txBox="1"/>
      </xdr:nvSpPr>
      <xdr:spPr>
        <a:xfrm>
          <a:off x="6355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1" name="直線コネクタ 330"/>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91185" cy="259080"/>
    <xdr:sp macro="" textlink="">
      <xdr:nvSpPr>
        <xdr:cNvPr id="332" name="テキスト ボックス 331"/>
        <xdr:cNvSpPr txBox="1"/>
      </xdr:nvSpPr>
      <xdr:spPr>
        <a:xfrm>
          <a:off x="6008370" y="963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3" name="直線コネクタ 332"/>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53</xdr:row>
      <xdr:rowOff>168910</xdr:rowOff>
    </xdr:from>
    <xdr:ext cx="681355" cy="254635"/>
    <xdr:sp macro="" textlink="">
      <xdr:nvSpPr>
        <xdr:cNvPr id="334" name="テキスト ボックス 333"/>
        <xdr:cNvSpPr txBox="1"/>
      </xdr:nvSpPr>
      <xdr:spPr>
        <a:xfrm>
          <a:off x="5918200" y="9255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5" name="直線コネクタ 334"/>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51</xdr:row>
      <xdr:rowOff>130810</xdr:rowOff>
    </xdr:from>
    <xdr:ext cx="681355" cy="259080"/>
    <xdr:sp macro="" textlink="">
      <xdr:nvSpPr>
        <xdr:cNvPr id="336" name="テキスト ボックス 335"/>
        <xdr:cNvSpPr txBox="1"/>
      </xdr:nvSpPr>
      <xdr:spPr>
        <a:xfrm>
          <a:off x="5918200" y="8874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7" name="直線コネクタ 336"/>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92710</xdr:rowOff>
    </xdr:from>
    <xdr:ext cx="681355" cy="259080"/>
    <xdr:sp macro="" textlink="">
      <xdr:nvSpPr>
        <xdr:cNvPr id="338" name="テキスト ボックス 337"/>
        <xdr:cNvSpPr txBox="1"/>
      </xdr:nvSpPr>
      <xdr:spPr>
        <a:xfrm>
          <a:off x="5918200" y="8493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9" name="直線コネクタ 338"/>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1355" cy="254635"/>
    <xdr:sp macro="" textlink="">
      <xdr:nvSpPr>
        <xdr:cNvPr id="340" name="テキスト ボックス 339"/>
        <xdr:cNvSpPr txBox="1"/>
      </xdr:nvSpPr>
      <xdr:spPr>
        <a:xfrm>
          <a:off x="5918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137795</xdr:rowOff>
    </xdr:from>
    <xdr:to xmlns:xdr="http://schemas.openxmlformats.org/drawingml/2006/spreadsheetDrawing">
      <xdr:col>54</xdr:col>
      <xdr:colOff>189865</xdr:colOff>
      <xdr:row>59</xdr:row>
      <xdr:rowOff>22860</xdr:rowOff>
    </xdr:to>
    <xdr:cxnSp macro="">
      <xdr:nvCxnSpPr>
        <xdr:cNvPr id="342" name="直線コネクタ 341"/>
        <xdr:cNvCxnSpPr/>
      </xdr:nvCxnSpPr>
      <xdr:spPr>
        <a:xfrm flipV="1">
          <a:off x="10475595" y="8881745"/>
          <a:ext cx="1270" cy="1256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26670</xdr:rowOff>
    </xdr:from>
    <xdr:ext cx="534670" cy="259080"/>
    <xdr:sp macro="" textlink="">
      <xdr:nvSpPr>
        <xdr:cNvPr id="343" name="普通建設事業費最小値テキスト"/>
        <xdr:cNvSpPr txBox="1"/>
      </xdr:nvSpPr>
      <xdr:spPr>
        <a:xfrm>
          <a:off x="10528300" y="101422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28,151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22860</xdr:rowOff>
    </xdr:from>
    <xdr:to xmlns:xdr="http://schemas.openxmlformats.org/drawingml/2006/spreadsheetDrawing">
      <xdr:col>55</xdr:col>
      <xdr:colOff>88900</xdr:colOff>
      <xdr:row>59</xdr:row>
      <xdr:rowOff>22860</xdr:rowOff>
    </xdr:to>
    <xdr:cxnSp macro="">
      <xdr:nvCxnSpPr>
        <xdr:cNvPr id="344" name="直線コネクタ 343"/>
        <xdr:cNvCxnSpPr/>
      </xdr:nvCxnSpPr>
      <xdr:spPr>
        <a:xfrm>
          <a:off x="10388600" y="10138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84455</xdr:rowOff>
    </xdr:from>
    <xdr:ext cx="690245" cy="259080"/>
    <xdr:sp macro="" textlink="">
      <xdr:nvSpPr>
        <xdr:cNvPr id="345" name="普通建設事業費最大値テキスト"/>
        <xdr:cNvSpPr txBox="1"/>
      </xdr:nvSpPr>
      <xdr:spPr>
        <a:xfrm>
          <a:off x="10528300" y="865695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1,677,713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137795</xdr:rowOff>
    </xdr:from>
    <xdr:to xmlns:xdr="http://schemas.openxmlformats.org/drawingml/2006/spreadsheetDrawing">
      <xdr:col>55</xdr:col>
      <xdr:colOff>88900</xdr:colOff>
      <xdr:row>51</xdr:row>
      <xdr:rowOff>137795</xdr:rowOff>
    </xdr:to>
    <xdr:cxnSp macro="">
      <xdr:nvCxnSpPr>
        <xdr:cNvPr id="346" name="直線コネクタ 345"/>
        <xdr:cNvCxnSpPr/>
      </xdr:nvCxnSpPr>
      <xdr:spPr>
        <a:xfrm>
          <a:off x="10388600" y="8881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6350</xdr:rowOff>
    </xdr:from>
    <xdr:to xmlns:xdr="http://schemas.openxmlformats.org/drawingml/2006/spreadsheetDrawing">
      <xdr:col>55</xdr:col>
      <xdr:colOff>0</xdr:colOff>
      <xdr:row>57</xdr:row>
      <xdr:rowOff>36830</xdr:rowOff>
    </xdr:to>
    <xdr:cxnSp macro="">
      <xdr:nvCxnSpPr>
        <xdr:cNvPr id="347" name="直線コネクタ 346"/>
        <xdr:cNvCxnSpPr/>
      </xdr:nvCxnSpPr>
      <xdr:spPr>
        <a:xfrm flipV="1">
          <a:off x="9639300" y="9779000"/>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92075</xdr:rowOff>
    </xdr:from>
    <xdr:ext cx="598805" cy="259080"/>
    <xdr:sp macro="" textlink="">
      <xdr:nvSpPr>
        <xdr:cNvPr id="348" name="普通建設事業費平均値テキスト"/>
        <xdr:cNvSpPr txBox="1"/>
      </xdr:nvSpPr>
      <xdr:spPr>
        <a:xfrm>
          <a:off x="10528300" y="986472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292,845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113665</xdr:rowOff>
    </xdr:from>
    <xdr:to xmlns:xdr="http://schemas.openxmlformats.org/drawingml/2006/spreadsheetDrawing">
      <xdr:col>55</xdr:col>
      <xdr:colOff>50800</xdr:colOff>
      <xdr:row>58</xdr:row>
      <xdr:rowOff>43815</xdr:rowOff>
    </xdr:to>
    <xdr:sp macro="" textlink="">
      <xdr:nvSpPr>
        <xdr:cNvPr id="349" name="フローチャート: 判断 348"/>
        <xdr:cNvSpPr/>
      </xdr:nvSpPr>
      <xdr:spPr>
        <a:xfrm>
          <a:off x="10426700" y="988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56</xdr:row>
      <xdr:rowOff>70485</xdr:rowOff>
    </xdr:from>
    <xdr:to xmlns:xdr="http://schemas.openxmlformats.org/drawingml/2006/spreadsheetDrawing">
      <xdr:col>50</xdr:col>
      <xdr:colOff>114300</xdr:colOff>
      <xdr:row>57</xdr:row>
      <xdr:rowOff>36830</xdr:rowOff>
    </xdr:to>
    <xdr:cxnSp macro="">
      <xdr:nvCxnSpPr>
        <xdr:cNvPr id="350" name="直線コネクタ 349"/>
        <xdr:cNvCxnSpPr/>
      </xdr:nvCxnSpPr>
      <xdr:spPr>
        <a:xfrm>
          <a:off x="8750300" y="9671685"/>
          <a:ext cx="889000" cy="137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111760</xdr:rowOff>
    </xdr:from>
    <xdr:to xmlns:xdr="http://schemas.openxmlformats.org/drawingml/2006/spreadsheetDrawing">
      <xdr:col>50</xdr:col>
      <xdr:colOff>165100</xdr:colOff>
      <xdr:row>58</xdr:row>
      <xdr:rowOff>41910</xdr:rowOff>
    </xdr:to>
    <xdr:sp macro="" textlink="">
      <xdr:nvSpPr>
        <xdr:cNvPr id="351" name="フローチャート: 判断 350"/>
        <xdr:cNvSpPr/>
      </xdr:nvSpPr>
      <xdr:spPr>
        <a:xfrm>
          <a:off x="9588500" y="988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58</xdr:row>
      <xdr:rowOff>33020</xdr:rowOff>
    </xdr:from>
    <xdr:ext cx="594360" cy="259080"/>
    <xdr:sp macro="" textlink="">
      <xdr:nvSpPr>
        <xdr:cNvPr id="352" name="テキスト ボックス 351"/>
        <xdr:cNvSpPr txBox="1"/>
      </xdr:nvSpPr>
      <xdr:spPr>
        <a:xfrm>
          <a:off x="9339580" y="997712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56</xdr:row>
      <xdr:rowOff>70485</xdr:rowOff>
    </xdr:from>
    <xdr:to xmlns:xdr="http://schemas.openxmlformats.org/drawingml/2006/spreadsheetDrawing">
      <xdr:col>45</xdr:col>
      <xdr:colOff>177800</xdr:colOff>
      <xdr:row>57</xdr:row>
      <xdr:rowOff>133985</xdr:rowOff>
    </xdr:to>
    <xdr:cxnSp macro="">
      <xdr:nvCxnSpPr>
        <xdr:cNvPr id="353" name="直線コネクタ 352"/>
        <xdr:cNvCxnSpPr/>
      </xdr:nvCxnSpPr>
      <xdr:spPr>
        <a:xfrm flipV="1">
          <a:off x="7861300" y="9671685"/>
          <a:ext cx="889000" cy="234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121285</xdr:rowOff>
    </xdr:from>
    <xdr:to xmlns:xdr="http://schemas.openxmlformats.org/drawingml/2006/spreadsheetDrawing">
      <xdr:col>46</xdr:col>
      <xdr:colOff>38100</xdr:colOff>
      <xdr:row>58</xdr:row>
      <xdr:rowOff>52070</xdr:rowOff>
    </xdr:to>
    <xdr:sp macro="" textlink="">
      <xdr:nvSpPr>
        <xdr:cNvPr id="354" name="フローチャート: 判断 353"/>
        <xdr:cNvSpPr/>
      </xdr:nvSpPr>
      <xdr:spPr>
        <a:xfrm>
          <a:off x="8699500" y="98939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58</xdr:row>
      <xdr:rowOff>42545</xdr:rowOff>
    </xdr:from>
    <xdr:ext cx="594360" cy="254635"/>
    <xdr:sp macro="" textlink="">
      <xdr:nvSpPr>
        <xdr:cNvPr id="355" name="テキスト ボックス 354"/>
        <xdr:cNvSpPr txBox="1"/>
      </xdr:nvSpPr>
      <xdr:spPr>
        <a:xfrm>
          <a:off x="8450580" y="998664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55</xdr:row>
      <xdr:rowOff>97790</xdr:rowOff>
    </xdr:from>
    <xdr:to xmlns:xdr="http://schemas.openxmlformats.org/drawingml/2006/spreadsheetDrawing">
      <xdr:col>41</xdr:col>
      <xdr:colOff>50800</xdr:colOff>
      <xdr:row>57</xdr:row>
      <xdr:rowOff>133985</xdr:rowOff>
    </xdr:to>
    <xdr:cxnSp macro="">
      <xdr:nvCxnSpPr>
        <xdr:cNvPr id="356" name="直線コネクタ 355"/>
        <xdr:cNvCxnSpPr/>
      </xdr:nvCxnSpPr>
      <xdr:spPr>
        <a:xfrm>
          <a:off x="6972300" y="9527540"/>
          <a:ext cx="889000" cy="379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125095</xdr:rowOff>
    </xdr:from>
    <xdr:to xmlns:xdr="http://schemas.openxmlformats.org/drawingml/2006/spreadsheetDrawing">
      <xdr:col>41</xdr:col>
      <xdr:colOff>101600</xdr:colOff>
      <xdr:row>58</xdr:row>
      <xdr:rowOff>55245</xdr:rowOff>
    </xdr:to>
    <xdr:sp macro="" textlink="">
      <xdr:nvSpPr>
        <xdr:cNvPr id="357" name="フローチャート: 判断 356"/>
        <xdr:cNvSpPr/>
      </xdr:nvSpPr>
      <xdr:spPr>
        <a:xfrm>
          <a:off x="7810500" y="9897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58</xdr:row>
      <xdr:rowOff>46355</xdr:rowOff>
    </xdr:from>
    <xdr:ext cx="594360" cy="259080"/>
    <xdr:sp macro="" textlink="">
      <xdr:nvSpPr>
        <xdr:cNvPr id="358" name="テキスト ボックス 357"/>
        <xdr:cNvSpPr txBox="1"/>
      </xdr:nvSpPr>
      <xdr:spPr>
        <a:xfrm>
          <a:off x="7561580" y="99904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107315</xdr:rowOff>
    </xdr:from>
    <xdr:to xmlns:xdr="http://schemas.openxmlformats.org/drawingml/2006/spreadsheetDrawing">
      <xdr:col>36</xdr:col>
      <xdr:colOff>165100</xdr:colOff>
      <xdr:row>58</xdr:row>
      <xdr:rowOff>37465</xdr:rowOff>
    </xdr:to>
    <xdr:sp macro="" textlink="">
      <xdr:nvSpPr>
        <xdr:cNvPr id="359" name="フローチャート: 判断 358"/>
        <xdr:cNvSpPr/>
      </xdr:nvSpPr>
      <xdr:spPr>
        <a:xfrm>
          <a:off x="6921500" y="987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58</xdr:row>
      <xdr:rowOff>29210</xdr:rowOff>
    </xdr:from>
    <xdr:ext cx="594360" cy="254635"/>
    <xdr:sp macro="" textlink="">
      <xdr:nvSpPr>
        <xdr:cNvPr id="360" name="テキスト ボックス 359"/>
        <xdr:cNvSpPr txBox="1"/>
      </xdr:nvSpPr>
      <xdr:spPr>
        <a:xfrm>
          <a:off x="6672580" y="99733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301,035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1" name="テキスト ボックス 360"/>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2" name="テキスト ボックス 361"/>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3" name="テキスト ボックス 362"/>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4" name="テキスト ボックス 363"/>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5" name="テキスト ボックス 364"/>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126365</xdr:rowOff>
    </xdr:from>
    <xdr:to xmlns:xdr="http://schemas.openxmlformats.org/drawingml/2006/spreadsheetDrawing">
      <xdr:col>55</xdr:col>
      <xdr:colOff>50800</xdr:colOff>
      <xdr:row>57</xdr:row>
      <xdr:rowOff>56515</xdr:rowOff>
    </xdr:to>
    <xdr:sp macro="" textlink="">
      <xdr:nvSpPr>
        <xdr:cNvPr id="366" name="楕円 365"/>
        <xdr:cNvSpPr/>
      </xdr:nvSpPr>
      <xdr:spPr>
        <a:xfrm>
          <a:off x="10426700" y="972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55</xdr:row>
      <xdr:rowOff>149225</xdr:rowOff>
    </xdr:from>
    <xdr:ext cx="598805" cy="259080"/>
    <xdr:sp macro="" textlink="">
      <xdr:nvSpPr>
        <xdr:cNvPr id="367" name="普通建設事業費該当値テキスト"/>
        <xdr:cNvSpPr txBox="1"/>
      </xdr:nvSpPr>
      <xdr:spPr>
        <a:xfrm>
          <a:off x="10528300" y="95789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500,983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157480</xdr:rowOff>
    </xdr:from>
    <xdr:to xmlns:xdr="http://schemas.openxmlformats.org/drawingml/2006/spreadsheetDrawing">
      <xdr:col>50</xdr:col>
      <xdr:colOff>165100</xdr:colOff>
      <xdr:row>57</xdr:row>
      <xdr:rowOff>87630</xdr:rowOff>
    </xdr:to>
    <xdr:sp macro="" textlink="">
      <xdr:nvSpPr>
        <xdr:cNvPr id="368" name="楕円 367"/>
        <xdr:cNvSpPr/>
      </xdr:nvSpPr>
      <xdr:spPr>
        <a:xfrm>
          <a:off x="9588500" y="9758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104140</xdr:rowOff>
    </xdr:from>
    <xdr:ext cx="594360" cy="259080"/>
    <xdr:sp macro="" textlink="">
      <xdr:nvSpPr>
        <xdr:cNvPr id="369" name="テキスト ボックス 368"/>
        <xdr:cNvSpPr txBox="1"/>
      </xdr:nvSpPr>
      <xdr:spPr>
        <a:xfrm>
          <a:off x="9339580" y="95338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459,675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19685</xdr:rowOff>
    </xdr:from>
    <xdr:to xmlns:xdr="http://schemas.openxmlformats.org/drawingml/2006/spreadsheetDrawing">
      <xdr:col>46</xdr:col>
      <xdr:colOff>38100</xdr:colOff>
      <xdr:row>56</xdr:row>
      <xdr:rowOff>121285</xdr:rowOff>
    </xdr:to>
    <xdr:sp macro="" textlink="">
      <xdr:nvSpPr>
        <xdr:cNvPr id="370" name="楕円 369"/>
        <xdr:cNvSpPr/>
      </xdr:nvSpPr>
      <xdr:spPr>
        <a:xfrm>
          <a:off x="8699500" y="962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54</xdr:row>
      <xdr:rowOff>137795</xdr:rowOff>
    </xdr:from>
    <xdr:ext cx="594360" cy="259080"/>
    <xdr:sp macro="" textlink="">
      <xdr:nvSpPr>
        <xdr:cNvPr id="371" name="テキスト ボックス 370"/>
        <xdr:cNvSpPr txBox="1"/>
      </xdr:nvSpPr>
      <xdr:spPr>
        <a:xfrm>
          <a:off x="8450580" y="939609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641,104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83185</xdr:rowOff>
    </xdr:from>
    <xdr:to xmlns:xdr="http://schemas.openxmlformats.org/drawingml/2006/spreadsheetDrawing">
      <xdr:col>41</xdr:col>
      <xdr:colOff>101600</xdr:colOff>
      <xdr:row>58</xdr:row>
      <xdr:rowOff>13335</xdr:rowOff>
    </xdr:to>
    <xdr:sp macro="" textlink="">
      <xdr:nvSpPr>
        <xdr:cNvPr id="372" name="楕円 371"/>
        <xdr:cNvSpPr/>
      </xdr:nvSpPr>
      <xdr:spPr>
        <a:xfrm>
          <a:off x="7810500" y="985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29845</xdr:rowOff>
    </xdr:from>
    <xdr:ext cx="594360" cy="254635"/>
    <xdr:sp macro="" textlink="">
      <xdr:nvSpPr>
        <xdr:cNvPr id="373" name="テキスト ボックス 372"/>
        <xdr:cNvSpPr txBox="1"/>
      </xdr:nvSpPr>
      <xdr:spPr>
        <a:xfrm>
          <a:off x="7561580" y="963104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46990</xdr:rowOff>
    </xdr:from>
    <xdr:to xmlns:xdr="http://schemas.openxmlformats.org/drawingml/2006/spreadsheetDrawing">
      <xdr:col>36</xdr:col>
      <xdr:colOff>165100</xdr:colOff>
      <xdr:row>55</xdr:row>
      <xdr:rowOff>148590</xdr:rowOff>
    </xdr:to>
    <xdr:sp macro="" textlink="">
      <xdr:nvSpPr>
        <xdr:cNvPr id="374" name="楕円 373"/>
        <xdr:cNvSpPr/>
      </xdr:nvSpPr>
      <xdr:spPr>
        <a:xfrm>
          <a:off x="6921500" y="947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53</xdr:row>
      <xdr:rowOff>165100</xdr:rowOff>
    </xdr:from>
    <xdr:ext cx="594360" cy="259080"/>
    <xdr:sp macro="" textlink="">
      <xdr:nvSpPr>
        <xdr:cNvPr id="375" name="テキスト ボックス 374"/>
        <xdr:cNvSpPr txBox="1"/>
      </xdr:nvSpPr>
      <xdr:spPr>
        <a:xfrm>
          <a:off x="6672580" y="92519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830,308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5440" cy="220980"/>
    <xdr:sp macro="" textlink="">
      <xdr:nvSpPr>
        <xdr:cNvPr id="384" name="テキスト ボックス 383"/>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5" name="直線コネクタ 384"/>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6" name="直線コネクタ 385"/>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4475" cy="259080"/>
    <xdr:sp macro="" textlink="">
      <xdr:nvSpPr>
        <xdr:cNvPr id="387" name="テキスト ボックス 386"/>
        <xdr:cNvSpPr txBox="1"/>
      </xdr:nvSpPr>
      <xdr:spPr>
        <a:xfrm>
          <a:off x="6355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8" name="直線コネクタ 387"/>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1185" cy="259080"/>
    <xdr:sp macro="" textlink="">
      <xdr:nvSpPr>
        <xdr:cNvPr id="389" name="テキスト ボックス 388"/>
        <xdr:cNvSpPr txBox="1"/>
      </xdr:nvSpPr>
      <xdr:spPr>
        <a:xfrm>
          <a:off x="6008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90" name="直線コネクタ 389"/>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1185" cy="254635"/>
    <xdr:sp macro="" textlink="">
      <xdr:nvSpPr>
        <xdr:cNvPr id="391" name="テキスト ボックス 390"/>
        <xdr:cNvSpPr txBox="1"/>
      </xdr:nvSpPr>
      <xdr:spPr>
        <a:xfrm>
          <a:off x="6008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2" name="直線コネクタ 391"/>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1185" cy="259080"/>
    <xdr:sp macro="" textlink="">
      <xdr:nvSpPr>
        <xdr:cNvPr id="393" name="テキスト ボックス 392"/>
        <xdr:cNvSpPr txBox="1"/>
      </xdr:nvSpPr>
      <xdr:spPr>
        <a:xfrm>
          <a:off x="6008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4" name="直線コネクタ 393"/>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69</xdr:row>
      <xdr:rowOff>92710</xdr:rowOff>
    </xdr:from>
    <xdr:ext cx="681355" cy="259080"/>
    <xdr:sp macro="" textlink="">
      <xdr:nvSpPr>
        <xdr:cNvPr id="395" name="テキスト ボックス 394"/>
        <xdr:cNvSpPr txBox="1"/>
      </xdr:nvSpPr>
      <xdr:spPr>
        <a:xfrm>
          <a:off x="5918200" y="11922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67</xdr:row>
      <xdr:rowOff>54610</xdr:rowOff>
    </xdr:from>
    <xdr:ext cx="681355" cy="254635"/>
    <xdr:sp macro="" textlink="">
      <xdr:nvSpPr>
        <xdr:cNvPr id="397" name="テキスト ボックス 396"/>
        <xdr:cNvSpPr txBox="1"/>
      </xdr:nvSpPr>
      <xdr:spPr>
        <a:xfrm>
          <a:off x="5918200" y="11541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139700</xdr:rowOff>
    </xdr:from>
    <xdr:to xmlns:xdr="http://schemas.openxmlformats.org/drawingml/2006/spreadsheetDrawing">
      <xdr:col>54</xdr:col>
      <xdr:colOff>189865</xdr:colOff>
      <xdr:row>79</xdr:row>
      <xdr:rowOff>44450</xdr:rowOff>
    </xdr:to>
    <xdr:cxnSp macro="">
      <xdr:nvCxnSpPr>
        <xdr:cNvPr id="399" name="直線コネクタ 398"/>
        <xdr:cNvCxnSpPr/>
      </xdr:nvCxnSpPr>
      <xdr:spPr>
        <a:xfrm flipV="1">
          <a:off x="10475595" y="12141200"/>
          <a:ext cx="127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48260</xdr:rowOff>
    </xdr:from>
    <xdr:ext cx="249555" cy="259080"/>
    <xdr:sp macro="" textlink="">
      <xdr:nvSpPr>
        <xdr:cNvPr id="400" name="普通建設事業費 （ うち新規整備　）最小値テキスト"/>
        <xdr:cNvSpPr txBox="1"/>
      </xdr:nvSpPr>
      <xdr:spPr>
        <a:xfrm>
          <a:off x="10528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44450</xdr:rowOff>
    </xdr:from>
    <xdr:to xmlns:xdr="http://schemas.openxmlformats.org/drawingml/2006/spreadsheetDrawing">
      <xdr:col>55</xdr:col>
      <xdr:colOff>88900</xdr:colOff>
      <xdr:row>79</xdr:row>
      <xdr:rowOff>44450</xdr:rowOff>
    </xdr:to>
    <xdr:cxnSp macro="">
      <xdr:nvCxnSpPr>
        <xdr:cNvPr id="401" name="直線コネクタ 400"/>
        <xdr:cNvCxnSpPr/>
      </xdr:nvCxnSpPr>
      <xdr:spPr>
        <a:xfrm>
          <a:off x="10388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86360</xdr:rowOff>
    </xdr:from>
    <xdr:ext cx="690245" cy="254635"/>
    <xdr:sp macro="" textlink="">
      <xdr:nvSpPr>
        <xdr:cNvPr id="402" name="普通建設事業費 （ うち新規整備　）最大値テキスト"/>
        <xdr:cNvSpPr txBox="1"/>
      </xdr:nvSpPr>
      <xdr:spPr>
        <a:xfrm>
          <a:off x="10528300" y="11916410"/>
          <a:ext cx="6902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1,139,765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139700</xdr:rowOff>
    </xdr:from>
    <xdr:to xmlns:xdr="http://schemas.openxmlformats.org/drawingml/2006/spreadsheetDrawing">
      <xdr:col>55</xdr:col>
      <xdr:colOff>88900</xdr:colOff>
      <xdr:row>70</xdr:row>
      <xdr:rowOff>139700</xdr:rowOff>
    </xdr:to>
    <xdr:cxnSp macro="">
      <xdr:nvCxnSpPr>
        <xdr:cNvPr id="403" name="直線コネクタ 402"/>
        <xdr:cNvCxnSpPr/>
      </xdr:nvCxnSpPr>
      <xdr:spPr>
        <a:xfrm>
          <a:off x="10388600" y="12141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49530</xdr:rowOff>
    </xdr:from>
    <xdr:to xmlns:xdr="http://schemas.openxmlformats.org/drawingml/2006/spreadsheetDrawing">
      <xdr:col>55</xdr:col>
      <xdr:colOff>0</xdr:colOff>
      <xdr:row>79</xdr:row>
      <xdr:rowOff>44450</xdr:rowOff>
    </xdr:to>
    <xdr:cxnSp macro="">
      <xdr:nvCxnSpPr>
        <xdr:cNvPr id="404" name="直線コネクタ 403"/>
        <xdr:cNvCxnSpPr/>
      </xdr:nvCxnSpPr>
      <xdr:spPr>
        <a:xfrm flipV="1">
          <a:off x="9639300" y="13422630"/>
          <a:ext cx="838200" cy="166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54610</xdr:rowOff>
    </xdr:from>
    <xdr:ext cx="534670" cy="254635"/>
    <xdr:sp macro="" textlink="">
      <xdr:nvSpPr>
        <xdr:cNvPr id="405" name="普通建設事業費 （ うち新規整備　）平均値テキスト"/>
        <xdr:cNvSpPr txBox="1"/>
      </xdr:nvSpPr>
      <xdr:spPr>
        <a:xfrm>
          <a:off x="10528300" y="1342771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76200</xdr:rowOff>
    </xdr:from>
    <xdr:to xmlns:xdr="http://schemas.openxmlformats.org/drawingml/2006/spreadsheetDrawing">
      <xdr:col>55</xdr:col>
      <xdr:colOff>50800</xdr:colOff>
      <xdr:row>79</xdr:row>
      <xdr:rowOff>6350</xdr:rowOff>
    </xdr:to>
    <xdr:sp macro="" textlink="">
      <xdr:nvSpPr>
        <xdr:cNvPr id="406" name="フローチャート: 判断 405"/>
        <xdr:cNvSpPr/>
      </xdr:nvSpPr>
      <xdr:spPr>
        <a:xfrm>
          <a:off x="104267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19050</xdr:rowOff>
    </xdr:from>
    <xdr:to xmlns:xdr="http://schemas.openxmlformats.org/drawingml/2006/spreadsheetDrawing">
      <xdr:col>50</xdr:col>
      <xdr:colOff>114300</xdr:colOff>
      <xdr:row>79</xdr:row>
      <xdr:rowOff>44450</xdr:rowOff>
    </xdr:to>
    <xdr:cxnSp macro="">
      <xdr:nvCxnSpPr>
        <xdr:cNvPr id="407" name="直線コネクタ 406"/>
        <xdr:cNvCxnSpPr/>
      </xdr:nvCxnSpPr>
      <xdr:spPr>
        <a:xfrm>
          <a:off x="8750300" y="13220700"/>
          <a:ext cx="889000" cy="368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76200</xdr:rowOff>
    </xdr:from>
    <xdr:to xmlns:xdr="http://schemas.openxmlformats.org/drawingml/2006/spreadsheetDrawing">
      <xdr:col>50</xdr:col>
      <xdr:colOff>165100</xdr:colOff>
      <xdr:row>79</xdr:row>
      <xdr:rowOff>6350</xdr:rowOff>
    </xdr:to>
    <xdr:sp macro="" textlink="">
      <xdr:nvSpPr>
        <xdr:cNvPr id="408" name="フローチャート: 判断 407"/>
        <xdr:cNvSpPr/>
      </xdr:nvSpPr>
      <xdr:spPr>
        <a:xfrm>
          <a:off x="95885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22860</xdr:rowOff>
    </xdr:from>
    <xdr:ext cx="530225" cy="259080"/>
    <xdr:sp macro="" textlink="">
      <xdr:nvSpPr>
        <xdr:cNvPr id="409" name="テキスト ボックス 408"/>
        <xdr:cNvSpPr txBox="1"/>
      </xdr:nvSpPr>
      <xdr:spPr>
        <a:xfrm>
          <a:off x="9371965" y="132245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19050</xdr:rowOff>
    </xdr:from>
    <xdr:to xmlns:xdr="http://schemas.openxmlformats.org/drawingml/2006/spreadsheetDrawing">
      <xdr:col>45</xdr:col>
      <xdr:colOff>177800</xdr:colOff>
      <xdr:row>79</xdr:row>
      <xdr:rowOff>33020</xdr:rowOff>
    </xdr:to>
    <xdr:cxnSp macro="">
      <xdr:nvCxnSpPr>
        <xdr:cNvPr id="410" name="直線コネクタ 409"/>
        <xdr:cNvCxnSpPr/>
      </xdr:nvCxnSpPr>
      <xdr:spPr>
        <a:xfrm flipV="1">
          <a:off x="7861300" y="13220700"/>
          <a:ext cx="889000" cy="356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66040</xdr:rowOff>
    </xdr:from>
    <xdr:to xmlns:xdr="http://schemas.openxmlformats.org/drawingml/2006/spreadsheetDrawing">
      <xdr:col>46</xdr:col>
      <xdr:colOff>38100</xdr:colOff>
      <xdr:row>78</xdr:row>
      <xdr:rowOff>167640</xdr:rowOff>
    </xdr:to>
    <xdr:sp macro="" textlink="">
      <xdr:nvSpPr>
        <xdr:cNvPr id="411" name="フローチャート: 判断 410"/>
        <xdr:cNvSpPr/>
      </xdr:nvSpPr>
      <xdr:spPr>
        <a:xfrm>
          <a:off x="8699500" y="13439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158750</xdr:rowOff>
    </xdr:from>
    <xdr:ext cx="530225" cy="259080"/>
    <xdr:sp macro="" textlink="">
      <xdr:nvSpPr>
        <xdr:cNvPr id="412" name="テキスト ボックス 411"/>
        <xdr:cNvSpPr txBox="1"/>
      </xdr:nvSpPr>
      <xdr:spPr>
        <a:xfrm>
          <a:off x="8482965" y="135318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79</xdr:row>
      <xdr:rowOff>33020</xdr:rowOff>
    </xdr:from>
    <xdr:to xmlns:xdr="http://schemas.openxmlformats.org/drawingml/2006/spreadsheetDrawing">
      <xdr:col>41</xdr:col>
      <xdr:colOff>50800</xdr:colOff>
      <xdr:row>79</xdr:row>
      <xdr:rowOff>44450</xdr:rowOff>
    </xdr:to>
    <xdr:cxnSp macro="">
      <xdr:nvCxnSpPr>
        <xdr:cNvPr id="413" name="直線コネクタ 412"/>
        <xdr:cNvCxnSpPr/>
      </xdr:nvCxnSpPr>
      <xdr:spPr>
        <a:xfrm flipV="1">
          <a:off x="6972300" y="1357757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79375</xdr:rowOff>
    </xdr:from>
    <xdr:to xmlns:xdr="http://schemas.openxmlformats.org/drawingml/2006/spreadsheetDrawing">
      <xdr:col>41</xdr:col>
      <xdr:colOff>101600</xdr:colOff>
      <xdr:row>79</xdr:row>
      <xdr:rowOff>9525</xdr:rowOff>
    </xdr:to>
    <xdr:sp macro="" textlink="">
      <xdr:nvSpPr>
        <xdr:cNvPr id="414" name="フローチャート: 判断 413"/>
        <xdr:cNvSpPr/>
      </xdr:nvSpPr>
      <xdr:spPr>
        <a:xfrm>
          <a:off x="7810500" y="13452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26035</xdr:rowOff>
    </xdr:from>
    <xdr:ext cx="530225" cy="259080"/>
    <xdr:sp macro="" textlink="">
      <xdr:nvSpPr>
        <xdr:cNvPr id="415" name="テキスト ボックス 414"/>
        <xdr:cNvSpPr txBox="1"/>
      </xdr:nvSpPr>
      <xdr:spPr>
        <a:xfrm>
          <a:off x="7593965" y="1322768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64135</xdr:rowOff>
    </xdr:from>
    <xdr:to xmlns:xdr="http://schemas.openxmlformats.org/drawingml/2006/spreadsheetDrawing">
      <xdr:col>36</xdr:col>
      <xdr:colOff>165100</xdr:colOff>
      <xdr:row>78</xdr:row>
      <xdr:rowOff>166370</xdr:rowOff>
    </xdr:to>
    <xdr:sp macro="" textlink="">
      <xdr:nvSpPr>
        <xdr:cNvPr id="416" name="フローチャート: 判断 415"/>
        <xdr:cNvSpPr/>
      </xdr:nvSpPr>
      <xdr:spPr>
        <a:xfrm>
          <a:off x="6921500" y="134372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10795</xdr:rowOff>
    </xdr:from>
    <xdr:ext cx="530225" cy="258445"/>
    <xdr:sp macro="" textlink="">
      <xdr:nvSpPr>
        <xdr:cNvPr id="417" name="テキスト ボックス 416"/>
        <xdr:cNvSpPr txBox="1"/>
      </xdr:nvSpPr>
      <xdr:spPr>
        <a:xfrm>
          <a:off x="6704965" y="1321244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9" name="テキスト ボックス 418"/>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0" name="テキスト ボックス 419"/>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1" name="テキスト ボックス 420"/>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2" name="テキスト ボックス 421"/>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170180</xdr:rowOff>
    </xdr:from>
    <xdr:to xmlns:xdr="http://schemas.openxmlformats.org/drawingml/2006/spreadsheetDrawing">
      <xdr:col>55</xdr:col>
      <xdr:colOff>50800</xdr:colOff>
      <xdr:row>78</xdr:row>
      <xdr:rowOff>100330</xdr:rowOff>
    </xdr:to>
    <xdr:sp macro="" textlink="">
      <xdr:nvSpPr>
        <xdr:cNvPr id="423" name="楕円 422"/>
        <xdr:cNvSpPr/>
      </xdr:nvSpPr>
      <xdr:spPr>
        <a:xfrm>
          <a:off x="10426700" y="1337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21590</xdr:rowOff>
    </xdr:from>
    <xdr:ext cx="598805" cy="259080"/>
    <xdr:sp macro="" textlink="">
      <xdr:nvSpPr>
        <xdr:cNvPr id="424" name="普通建設事業費 （ うち新規整備　）該当値テキスト"/>
        <xdr:cNvSpPr txBox="1"/>
      </xdr:nvSpPr>
      <xdr:spPr>
        <a:xfrm>
          <a:off x="10528300" y="132232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131,000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165100</xdr:rowOff>
    </xdr:from>
    <xdr:to xmlns:xdr="http://schemas.openxmlformats.org/drawingml/2006/spreadsheetDrawing">
      <xdr:col>50</xdr:col>
      <xdr:colOff>165100</xdr:colOff>
      <xdr:row>79</xdr:row>
      <xdr:rowOff>95250</xdr:rowOff>
    </xdr:to>
    <xdr:sp macro="" textlink="">
      <xdr:nvSpPr>
        <xdr:cNvPr id="425" name="楕円 424"/>
        <xdr:cNvSpPr/>
      </xdr:nvSpPr>
      <xdr:spPr>
        <a:xfrm>
          <a:off x="9588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180340</xdr:colOff>
      <xdr:row>79</xdr:row>
      <xdr:rowOff>86360</xdr:rowOff>
    </xdr:from>
    <xdr:ext cx="245110" cy="254635"/>
    <xdr:sp macro="" textlink="">
      <xdr:nvSpPr>
        <xdr:cNvPr id="426" name="テキスト ボックス 425"/>
        <xdr:cNvSpPr txBox="1"/>
      </xdr:nvSpPr>
      <xdr:spPr>
        <a:xfrm>
          <a:off x="9514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139700</xdr:rowOff>
    </xdr:from>
    <xdr:to xmlns:xdr="http://schemas.openxmlformats.org/drawingml/2006/spreadsheetDrawing">
      <xdr:col>46</xdr:col>
      <xdr:colOff>38100</xdr:colOff>
      <xdr:row>77</xdr:row>
      <xdr:rowOff>69850</xdr:rowOff>
    </xdr:to>
    <xdr:sp macro="" textlink="">
      <xdr:nvSpPr>
        <xdr:cNvPr id="427" name="楕円 426"/>
        <xdr:cNvSpPr/>
      </xdr:nvSpPr>
      <xdr:spPr>
        <a:xfrm>
          <a:off x="8699500" y="1316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75</xdr:row>
      <xdr:rowOff>86360</xdr:rowOff>
    </xdr:from>
    <xdr:ext cx="594360" cy="254635"/>
    <xdr:sp macro="" textlink="">
      <xdr:nvSpPr>
        <xdr:cNvPr id="428" name="テキスト ボックス 427"/>
        <xdr:cNvSpPr txBox="1"/>
      </xdr:nvSpPr>
      <xdr:spPr>
        <a:xfrm>
          <a:off x="8450580" y="129451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289,956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153670</xdr:rowOff>
    </xdr:from>
    <xdr:to xmlns:xdr="http://schemas.openxmlformats.org/drawingml/2006/spreadsheetDrawing">
      <xdr:col>41</xdr:col>
      <xdr:colOff>101600</xdr:colOff>
      <xdr:row>79</xdr:row>
      <xdr:rowOff>83820</xdr:rowOff>
    </xdr:to>
    <xdr:sp macro="" textlink="">
      <xdr:nvSpPr>
        <xdr:cNvPr id="429" name="楕円 428"/>
        <xdr:cNvSpPr/>
      </xdr:nvSpPr>
      <xdr:spPr>
        <a:xfrm>
          <a:off x="7810500" y="13526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75565</xdr:rowOff>
    </xdr:from>
    <xdr:ext cx="465455" cy="254635"/>
    <xdr:sp macro="" textlink="">
      <xdr:nvSpPr>
        <xdr:cNvPr id="430" name="テキスト ボックス 429"/>
        <xdr:cNvSpPr txBox="1"/>
      </xdr:nvSpPr>
      <xdr:spPr>
        <a:xfrm>
          <a:off x="7626350" y="1362011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165100</xdr:rowOff>
    </xdr:from>
    <xdr:to xmlns:xdr="http://schemas.openxmlformats.org/drawingml/2006/spreadsheetDrawing">
      <xdr:col>36</xdr:col>
      <xdr:colOff>165100</xdr:colOff>
      <xdr:row>79</xdr:row>
      <xdr:rowOff>95250</xdr:rowOff>
    </xdr:to>
    <xdr:sp macro="" textlink="">
      <xdr:nvSpPr>
        <xdr:cNvPr id="431" name="楕円 430"/>
        <xdr:cNvSpPr/>
      </xdr:nvSpPr>
      <xdr:spPr>
        <a:xfrm>
          <a:off x="692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180340</xdr:colOff>
      <xdr:row>79</xdr:row>
      <xdr:rowOff>86360</xdr:rowOff>
    </xdr:from>
    <xdr:ext cx="245110" cy="254635"/>
    <xdr:sp macro="" textlink="">
      <xdr:nvSpPr>
        <xdr:cNvPr id="432" name="テキスト ボックス 431"/>
        <xdr:cNvSpPr txBox="1"/>
      </xdr:nvSpPr>
      <xdr:spPr>
        <a:xfrm>
          <a:off x="6847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5440" cy="220980"/>
    <xdr:sp macro="" textlink="">
      <xdr:nvSpPr>
        <xdr:cNvPr id="441" name="テキスト ボックス 440"/>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3" name="直線コネクタ 442"/>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4475" cy="259080"/>
    <xdr:sp macro="" textlink="">
      <xdr:nvSpPr>
        <xdr:cNvPr id="444" name="テキスト ボックス 443"/>
        <xdr:cNvSpPr txBox="1"/>
      </xdr:nvSpPr>
      <xdr:spPr>
        <a:xfrm>
          <a:off x="6355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5" name="直線コネクタ 444"/>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35560</xdr:rowOff>
    </xdr:from>
    <xdr:ext cx="591185" cy="259080"/>
    <xdr:sp macro="" textlink="">
      <xdr:nvSpPr>
        <xdr:cNvPr id="446" name="テキスト ボックス 445"/>
        <xdr:cNvSpPr txBox="1"/>
      </xdr:nvSpPr>
      <xdr:spPr>
        <a:xfrm>
          <a:off x="6008370" y="1649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7" name="直線コネクタ 446"/>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91185" cy="254635"/>
    <xdr:sp macro="" textlink="">
      <xdr:nvSpPr>
        <xdr:cNvPr id="448" name="テキスト ボックス 447"/>
        <xdr:cNvSpPr txBox="1"/>
      </xdr:nvSpPr>
      <xdr:spPr>
        <a:xfrm>
          <a:off x="6008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9" name="直線コネクタ 448"/>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91185" cy="259080"/>
    <xdr:sp macro="" textlink="">
      <xdr:nvSpPr>
        <xdr:cNvPr id="450" name="テキスト ボックス 449"/>
        <xdr:cNvSpPr txBox="1"/>
      </xdr:nvSpPr>
      <xdr:spPr>
        <a:xfrm>
          <a:off x="6008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1" name="直線コネクタ 450"/>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89</xdr:row>
      <xdr:rowOff>92710</xdr:rowOff>
    </xdr:from>
    <xdr:ext cx="681355" cy="259080"/>
    <xdr:sp macro="" textlink="">
      <xdr:nvSpPr>
        <xdr:cNvPr id="452" name="テキスト ボックス 451"/>
        <xdr:cNvSpPr txBox="1"/>
      </xdr:nvSpPr>
      <xdr:spPr>
        <a:xfrm>
          <a:off x="5918200" y="15351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3" name="直線コネクタ 452"/>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81355" cy="254635"/>
    <xdr:sp macro="" textlink="">
      <xdr:nvSpPr>
        <xdr:cNvPr id="454" name="テキスト ボックス 453"/>
        <xdr:cNvSpPr txBox="1"/>
      </xdr:nvSpPr>
      <xdr:spPr>
        <a:xfrm>
          <a:off x="5918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5"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69850</xdr:rowOff>
    </xdr:from>
    <xdr:to xmlns:xdr="http://schemas.openxmlformats.org/drawingml/2006/spreadsheetDrawing">
      <xdr:col>54</xdr:col>
      <xdr:colOff>189865</xdr:colOff>
      <xdr:row>99</xdr:row>
      <xdr:rowOff>44450</xdr:rowOff>
    </xdr:to>
    <xdr:cxnSp macro="">
      <xdr:nvCxnSpPr>
        <xdr:cNvPr id="456" name="直線コネクタ 455"/>
        <xdr:cNvCxnSpPr/>
      </xdr:nvCxnSpPr>
      <xdr:spPr>
        <a:xfrm flipV="1">
          <a:off x="10475595" y="15671800"/>
          <a:ext cx="1270" cy="1346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48260</xdr:rowOff>
    </xdr:from>
    <xdr:ext cx="249555" cy="259080"/>
    <xdr:sp macro="" textlink="">
      <xdr:nvSpPr>
        <xdr:cNvPr id="457" name="普通建設事業費 （ うち更新整備　）最小値テキスト"/>
        <xdr:cNvSpPr txBox="1"/>
      </xdr:nvSpPr>
      <xdr:spPr>
        <a:xfrm>
          <a:off x="10528300" y="17021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44450</xdr:rowOff>
    </xdr:from>
    <xdr:to xmlns:xdr="http://schemas.openxmlformats.org/drawingml/2006/spreadsheetDrawing">
      <xdr:col>55</xdr:col>
      <xdr:colOff>88900</xdr:colOff>
      <xdr:row>99</xdr:row>
      <xdr:rowOff>44450</xdr:rowOff>
    </xdr:to>
    <xdr:cxnSp macro="">
      <xdr:nvCxnSpPr>
        <xdr:cNvPr id="458" name="直線コネクタ 457"/>
        <xdr:cNvCxnSpPr/>
      </xdr:nvCxnSpPr>
      <xdr:spPr>
        <a:xfrm>
          <a:off x="10388600" y="1701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16510</xdr:rowOff>
    </xdr:from>
    <xdr:ext cx="690245" cy="259080"/>
    <xdr:sp macro="" textlink="">
      <xdr:nvSpPr>
        <xdr:cNvPr id="459" name="普通建設事業費 （ うち更新整備　）最大値テキスト"/>
        <xdr:cNvSpPr txBox="1"/>
      </xdr:nvSpPr>
      <xdr:spPr>
        <a:xfrm>
          <a:off x="10528300" y="1544701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1,060,052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69850</xdr:rowOff>
    </xdr:from>
    <xdr:to xmlns:xdr="http://schemas.openxmlformats.org/drawingml/2006/spreadsheetDrawing">
      <xdr:col>55</xdr:col>
      <xdr:colOff>88900</xdr:colOff>
      <xdr:row>91</xdr:row>
      <xdr:rowOff>69850</xdr:rowOff>
    </xdr:to>
    <xdr:cxnSp macro="">
      <xdr:nvCxnSpPr>
        <xdr:cNvPr id="460" name="直線コネクタ 459"/>
        <xdr:cNvCxnSpPr/>
      </xdr:nvCxnSpPr>
      <xdr:spPr>
        <a:xfrm>
          <a:off x="10388600" y="1567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165100</xdr:rowOff>
    </xdr:from>
    <xdr:to xmlns:xdr="http://schemas.openxmlformats.org/drawingml/2006/spreadsheetDrawing">
      <xdr:col>55</xdr:col>
      <xdr:colOff>0</xdr:colOff>
      <xdr:row>97</xdr:row>
      <xdr:rowOff>66675</xdr:rowOff>
    </xdr:to>
    <xdr:cxnSp macro="">
      <xdr:nvCxnSpPr>
        <xdr:cNvPr id="461" name="直線コネクタ 460"/>
        <xdr:cNvCxnSpPr/>
      </xdr:nvCxnSpPr>
      <xdr:spPr>
        <a:xfrm flipV="1">
          <a:off x="9639300" y="16624300"/>
          <a:ext cx="8382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85090</xdr:rowOff>
    </xdr:from>
    <xdr:ext cx="598805" cy="259080"/>
    <xdr:sp macro="" textlink="">
      <xdr:nvSpPr>
        <xdr:cNvPr id="462" name="普通建設事業費 （ うち更新整備　）平均値テキスト"/>
        <xdr:cNvSpPr txBox="1"/>
      </xdr:nvSpPr>
      <xdr:spPr>
        <a:xfrm>
          <a:off x="10528300" y="1671574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180,780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106680</xdr:rowOff>
    </xdr:from>
    <xdr:to xmlns:xdr="http://schemas.openxmlformats.org/drawingml/2006/spreadsheetDrawing">
      <xdr:col>55</xdr:col>
      <xdr:colOff>50800</xdr:colOff>
      <xdr:row>98</xdr:row>
      <xdr:rowOff>36830</xdr:rowOff>
    </xdr:to>
    <xdr:sp macro="" textlink="">
      <xdr:nvSpPr>
        <xdr:cNvPr id="463" name="フローチャート: 判断 462"/>
        <xdr:cNvSpPr/>
      </xdr:nvSpPr>
      <xdr:spPr>
        <a:xfrm>
          <a:off x="10426700" y="1673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97</xdr:row>
      <xdr:rowOff>17780</xdr:rowOff>
    </xdr:from>
    <xdr:to xmlns:xdr="http://schemas.openxmlformats.org/drawingml/2006/spreadsheetDrawing">
      <xdr:col>50</xdr:col>
      <xdr:colOff>114300</xdr:colOff>
      <xdr:row>97</xdr:row>
      <xdr:rowOff>66675</xdr:rowOff>
    </xdr:to>
    <xdr:cxnSp macro="">
      <xdr:nvCxnSpPr>
        <xdr:cNvPr id="464" name="直線コネクタ 463"/>
        <xdr:cNvCxnSpPr/>
      </xdr:nvCxnSpPr>
      <xdr:spPr>
        <a:xfrm>
          <a:off x="8750300" y="1664843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105410</xdr:rowOff>
    </xdr:from>
    <xdr:to xmlns:xdr="http://schemas.openxmlformats.org/drawingml/2006/spreadsheetDrawing">
      <xdr:col>50</xdr:col>
      <xdr:colOff>165100</xdr:colOff>
      <xdr:row>98</xdr:row>
      <xdr:rowOff>35560</xdr:rowOff>
    </xdr:to>
    <xdr:sp macro="" textlink="">
      <xdr:nvSpPr>
        <xdr:cNvPr id="465" name="フローチャート: 判断 464"/>
        <xdr:cNvSpPr/>
      </xdr:nvSpPr>
      <xdr:spPr>
        <a:xfrm>
          <a:off x="9588500" y="1673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98</xdr:row>
      <xdr:rowOff>26670</xdr:rowOff>
    </xdr:from>
    <xdr:ext cx="594360" cy="259080"/>
    <xdr:sp macro="" textlink="">
      <xdr:nvSpPr>
        <xdr:cNvPr id="466" name="テキスト ボックス 465"/>
        <xdr:cNvSpPr txBox="1"/>
      </xdr:nvSpPr>
      <xdr:spPr>
        <a:xfrm>
          <a:off x="9339580" y="168287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17780</xdr:rowOff>
    </xdr:from>
    <xdr:to xmlns:xdr="http://schemas.openxmlformats.org/drawingml/2006/spreadsheetDrawing">
      <xdr:col>45</xdr:col>
      <xdr:colOff>177800</xdr:colOff>
      <xdr:row>97</xdr:row>
      <xdr:rowOff>99695</xdr:rowOff>
    </xdr:to>
    <xdr:cxnSp macro="">
      <xdr:nvCxnSpPr>
        <xdr:cNvPr id="467" name="直線コネクタ 466"/>
        <xdr:cNvCxnSpPr/>
      </xdr:nvCxnSpPr>
      <xdr:spPr>
        <a:xfrm flipV="1">
          <a:off x="7861300" y="16648430"/>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132715</xdr:rowOff>
    </xdr:from>
    <xdr:to xmlns:xdr="http://schemas.openxmlformats.org/drawingml/2006/spreadsheetDrawing">
      <xdr:col>46</xdr:col>
      <xdr:colOff>38100</xdr:colOff>
      <xdr:row>98</xdr:row>
      <xdr:rowOff>63500</xdr:rowOff>
    </xdr:to>
    <xdr:sp macro="" textlink="">
      <xdr:nvSpPr>
        <xdr:cNvPr id="468" name="フローチャート: 判断 467"/>
        <xdr:cNvSpPr/>
      </xdr:nvSpPr>
      <xdr:spPr>
        <a:xfrm>
          <a:off x="8699500" y="167633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98</xdr:row>
      <xdr:rowOff>53975</xdr:rowOff>
    </xdr:from>
    <xdr:ext cx="594360" cy="254635"/>
    <xdr:sp macro="" textlink="">
      <xdr:nvSpPr>
        <xdr:cNvPr id="469" name="テキスト ボックス 468"/>
        <xdr:cNvSpPr txBox="1"/>
      </xdr:nvSpPr>
      <xdr:spPr>
        <a:xfrm>
          <a:off x="8450580" y="1685607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160,637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93</xdr:row>
      <xdr:rowOff>110490</xdr:rowOff>
    </xdr:from>
    <xdr:to xmlns:xdr="http://schemas.openxmlformats.org/drawingml/2006/spreadsheetDrawing">
      <xdr:col>41</xdr:col>
      <xdr:colOff>50800</xdr:colOff>
      <xdr:row>97</xdr:row>
      <xdr:rowOff>99695</xdr:rowOff>
    </xdr:to>
    <xdr:cxnSp macro="">
      <xdr:nvCxnSpPr>
        <xdr:cNvPr id="470" name="直線コネクタ 469"/>
        <xdr:cNvCxnSpPr/>
      </xdr:nvCxnSpPr>
      <xdr:spPr>
        <a:xfrm>
          <a:off x="6972300" y="16055340"/>
          <a:ext cx="889000" cy="675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147320</xdr:rowOff>
    </xdr:from>
    <xdr:to xmlns:xdr="http://schemas.openxmlformats.org/drawingml/2006/spreadsheetDrawing">
      <xdr:col>41</xdr:col>
      <xdr:colOff>101600</xdr:colOff>
      <xdr:row>98</xdr:row>
      <xdr:rowOff>77470</xdr:rowOff>
    </xdr:to>
    <xdr:sp macro="" textlink="">
      <xdr:nvSpPr>
        <xdr:cNvPr id="471" name="フローチャート: 判断 470"/>
        <xdr:cNvSpPr/>
      </xdr:nvSpPr>
      <xdr:spPr>
        <a:xfrm>
          <a:off x="7810500" y="1677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98</xdr:row>
      <xdr:rowOff>68580</xdr:rowOff>
    </xdr:from>
    <xdr:ext cx="594360" cy="259080"/>
    <xdr:sp macro="" textlink="">
      <xdr:nvSpPr>
        <xdr:cNvPr id="472" name="テキスト ボックス 471"/>
        <xdr:cNvSpPr txBox="1"/>
      </xdr:nvSpPr>
      <xdr:spPr>
        <a:xfrm>
          <a:off x="7561580" y="1687068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107950</xdr:rowOff>
    </xdr:from>
    <xdr:to xmlns:xdr="http://schemas.openxmlformats.org/drawingml/2006/spreadsheetDrawing">
      <xdr:col>36</xdr:col>
      <xdr:colOff>165100</xdr:colOff>
      <xdr:row>98</xdr:row>
      <xdr:rowOff>38100</xdr:rowOff>
    </xdr:to>
    <xdr:sp macro="" textlink="">
      <xdr:nvSpPr>
        <xdr:cNvPr id="473" name="フローチャート: 判断 472"/>
        <xdr:cNvSpPr/>
      </xdr:nvSpPr>
      <xdr:spPr>
        <a:xfrm>
          <a:off x="6921500" y="1673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98</xdr:row>
      <xdr:rowOff>29210</xdr:rowOff>
    </xdr:from>
    <xdr:ext cx="594360" cy="254635"/>
    <xdr:sp macro="" textlink="">
      <xdr:nvSpPr>
        <xdr:cNvPr id="474" name="テキスト ボックス 473"/>
        <xdr:cNvSpPr txBox="1"/>
      </xdr:nvSpPr>
      <xdr:spPr>
        <a:xfrm>
          <a:off x="6672580" y="168313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179,907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7" name="テキスト ボックス 476"/>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8" name="テキスト ボックス 477"/>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114300</xdr:rowOff>
    </xdr:from>
    <xdr:to xmlns:xdr="http://schemas.openxmlformats.org/drawingml/2006/spreadsheetDrawing">
      <xdr:col>55</xdr:col>
      <xdr:colOff>50800</xdr:colOff>
      <xdr:row>97</xdr:row>
      <xdr:rowOff>44450</xdr:rowOff>
    </xdr:to>
    <xdr:sp macro="" textlink="">
      <xdr:nvSpPr>
        <xdr:cNvPr id="480" name="楕円 479"/>
        <xdr:cNvSpPr/>
      </xdr:nvSpPr>
      <xdr:spPr>
        <a:xfrm>
          <a:off x="10426700" y="1657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137160</xdr:rowOff>
    </xdr:from>
    <xdr:ext cx="598805" cy="259080"/>
    <xdr:sp macro="" textlink="">
      <xdr:nvSpPr>
        <xdr:cNvPr id="481" name="普通建設事業費 （ うち更新整備　）該当値テキスト"/>
        <xdr:cNvSpPr txBox="1"/>
      </xdr:nvSpPr>
      <xdr:spPr>
        <a:xfrm>
          <a:off x="10528300" y="164249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309,889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15875</xdr:rowOff>
    </xdr:from>
    <xdr:to xmlns:xdr="http://schemas.openxmlformats.org/drawingml/2006/spreadsheetDrawing">
      <xdr:col>50</xdr:col>
      <xdr:colOff>165100</xdr:colOff>
      <xdr:row>97</xdr:row>
      <xdr:rowOff>117475</xdr:rowOff>
    </xdr:to>
    <xdr:sp macro="" textlink="">
      <xdr:nvSpPr>
        <xdr:cNvPr id="482" name="楕円 481"/>
        <xdr:cNvSpPr/>
      </xdr:nvSpPr>
      <xdr:spPr>
        <a:xfrm>
          <a:off x="9588500" y="1664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95</xdr:row>
      <xdr:rowOff>133985</xdr:rowOff>
    </xdr:from>
    <xdr:ext cx="594360" cy="254635"/>
    <xdr:sp macro="" textlink="">
      <xdr:nvSpPr>
        <xdr:cNvPr id="483" name="テキスト ボックス 482"/>
        <xdr:cNvSpPr txBox="1"/>
      </xdr:nvSpPr>
      <xdr:spPr>
        <a:xfrm>
          <a:off x="9339580" y="1642173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252,607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137795</xdr:rowOff>
    </xdr:from>
    <xdr:to xmlns:xdr="http://schemas.openxmlformats.org/drawingml/2006/spreadsheetDrawing">
      <xdr:col>46</xdr:col>
      <xdr:colOff>38100</xdr:colOff>
      <xdr:row>97</xdr:row>
      <xdr:rowOff>67945</xdr:rowOff>
    </xdr:to>
    <xdr:sp macro="" textlink="">
      <xdr:nvSpPr>
        <xdr:cNvPr id="484" name="楕円 483"/>
        <xdr:cNvSpPr/>
      </xdr:nvSpPr>
      <xdr:spPr>
        <a:xfrm>
          <a:off x="8699500" y="1659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95</xdr:row>
      <xdr:rowOff>84455</xdr:rowOff>
    </xdr:from>
    <xdr:ext cx="594360" cy="259080"/>
    <xdr:sp macro="" textlink="">
      <xdr:nvSpPr>
        <xdr:cNvPr id="485" name="テキスト ボックス 484"/>
        <xdr:cNvSpPr txBox="1"/>
      </xdr:nvSpPr>
      <xdr:spPr>
        <a:xfrm>
          <a:off x="8450580" y="1637220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291,650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48895</xdr:rowOff>
    </xdr:from>
    <xdr:to xmlns:xdr="http://schemas.openxmlformats.org/drawingml/2006/spreadsheetDrawing">
      <xdr:col>41</xdr:col>
      <xdr:colOff>101600</xdr:colOff>
      <xdr:row>97</xdr:row>
      <xdr:rowOff>150495</xdr:rowOff>
    </xdr:to>
    <xdr:sp macro="" textlink="">
      <xdr:nvSpPr>
        <xdr:cNvPr id="486" name="楕円 485"/>
        <xdr:cNvSpPr/>
      </xdr:nvSpPr>
      <xdr:spPr>
        <a:xfrm>
          <a:off x="7810500" y="1667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95</xdr:row>
      <xdr:rowOff>167005</xdr:rowOff>
    </xdr:from>
    <xdr:ext cx="594360" cy="254635"/>
    <xdr:sp macro="" textlink="">
      <xdr:nvSpPr>
        <xdr:cNvPr id="487" name="テキスト ボックス 486"/>
        <xdr:cNvSpPr txBox="1"/>
      </xdr:nvSpPr>
      <xdr:spPr>
        <a:xfrm>
          <a:off x="7561580" y="1645475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226,475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93</xdr:row>
      <xdr:rowOff>59690</xdr:rowOff>
    </xdr:from>
    <xdr:to xmlns:xdr="http://schemas.openxmlformats.org/drawingml/2006/spreadsheetDrawing">
      <xdr:col>36</xdr:col>
      <xdr:colOff>165100</xdr:colOff>
      <xdr:row>93</xdr:row>
      <xdr:rowOff>161290</xdr:rowOff>
    </xdr:to>
    <xdr:sp macro="" textlink="">
      <xdr:nvSpPr>
        <xdr:cNvPr id="488" name="楕円 487"/>
        <xdr:cNvSpPr/>
      </xdr:nvSpPr>
      <xdr:spPr>
        <a:xfrm>
          <a:off x="6921500" y="1600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92</xdr:row>
      <xdr:rowOff>6350</xdr:rowOff>
    </xdr:from>
    <xdr:ext cx="594360" cy="254635"/>
    <xdr:sp macro="" textlink="">
      <xdr:nvSpPr>
        <xdr:cNvPr id="489" name="テキスト ボックス 488"/>
        <xdr:cNvSpPr txBox="1"/>
      </xdr:nvSpPr>
      <xdr:spPr>
        <a:xfrm>
          <a:off x="6672580" y="1577975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757,914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5440" cy="220980"/>
    <xdr:sp macro="" textlink="">
      <xdr:nvSpPr>
        <xdr:cNvPr id="498" name="テキスト ボックス 497"/>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9" name="直線コネクタ 498"/>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0" name="直線コネクタ 499"/>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4475" cy="259080"/>
    <xdr:sp macro="" textlink="">
      <xdr:nvSpPr>
        <xdr:cNvPr id="501" name="テキスト ボックス 500"/>
        <xdr:cNvSpPr txBox="1"/>
      </xdr:nvSpPr>
      <xdr:spPr>
        <a:xfrm>
          <a:off x="12197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2" name="直線コネクタ 501"/>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91185" cy="259080"/>
    <xdr:sp macro="" textlink="">
      <xdr:nvSpPr>
        <xdr:cNvPr id="503" name="テキスト ボックス 502"/>
        <xdr:cNvSpPr txBox="1"/>
      </xdr:nvSpPr>
      <xdr:spPr>
        <a:xfrm>
          <a:off x="11850370" y="6207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4" name="直線コネクタ 503"/>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1185" cy="254635"/>
    <xdr:sp macro="" textlink="">
      <xdr:nvSpPr>
        <xdr:cNvPr id="505" name="テキスト ボックス 504"/>
        <xdr:cNvSpPr txBox="1"/>
      </xdr:nvSpPr>
      <xdr:spPr>
        <a:xfrm>
          <a:off x="11850370" y="5826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6" name="直線コネクタ 505"/>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91185" cy="259080"/>
    <xdr:sp macro="" textlink="">
      <xdr:nvSpPr>
        <xdr:cNvPr id="507" name="テキスト ボックス 506"/>
        <xdr:cNvSpPr txBox="1"/>
      </xdr:nvSpPr>
      <xdr:spPr>
        <a:xfrm>
          <a:off x="11850370" y="544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8" name="直線コネクタ 507"/>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29</xdr:row>
      <xdr:rowOff>92710</xdr:rowOff>
    </xdr:from>
    <xdr:ext cx="681355" cy="259080"/>
    <xdr:sp macro="" textlink="">
      <xdr:nvSpPr>
        <xdr:cNvPr id="509" name="テキスト ボックス 508"/>
        <xdr:cNvSpPr txBox="1"/>
      </xdr:nvSpPr>
      <xdr:spPr>
        <a:xfrm>
          <a:off x="11760200" y="5064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0" name="直線コネクタ 50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27</xdr:row>
      <xdr:rowOff>54610</xdr:rowOff>
    </xdr:from>
    <xdr:ext cx="681355" cy="254635"/>
    <xdr:sp macro="" textlink="">
      <xdr:nvSpPr>
        <xdr:cNvPr id="511" name="テキスト ボックス 510"/>
        <xdr:cNvSpPr txBox="1"/>
      </xdr:nvSpPr>
      <xdr:spPr>
        <a:xfrm>
          <a:off x="11760200" y="4683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103505</xdr:rowOff>
    </xdr:from>
    <xdr:to xmlns:xdr="http://schemas.openxmlformats.org/drawingml/2006/spreadsheetDrawing">
      <xdr:col>85</xdr:col>
      <xdr:colOff>126365</xdr:colOff>
      <xdr:row>39</xdr:row>
      <xdr:rowOff>44450</xdr:rowOff>
    </xdr:to>
    <xdr:cxnSp macro="">
      <xdr:nvCxnSpPr>
        <xdr:cNvPr id="513" name="直線コネクタ 512"/>
        <xdr:cNvCxnSpPr/>
      </xdr:nvCxnSpPr>
      <xdr:spPr>
        <a:xfrm flipV="1">
          <a:off x="16317595" y="5247005"/>
          <a:ext cx="1270" cy="14839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71120</xdr:rowOff>
    </xdr:from>
    <xdr:ext cx="249555" cy="259080"/>
    <xdr:sp macro="" textlink="">
      <xdr:nvSpPr>
        <xdr:cNvPr id="514" name="災害復旧事業費最小値テキスト"/>
        <xdr:cNvSpPr txBox="1"/>
      </xdr:nvSpPr>
      <xdr:spPr>
        <a:xfrm>
          <a:off x="16370300" y="6757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44450</xdr:rowOff>
    </xdr:from>
    <xdr:to xmlns:xdr="http://schemas.openxmlformats.org/drawingml/2006/spreadsheetDrawing">
      <xdr:col>86</xdr:col>
      <xdr:colOff>25400</xdr:colOff>
      <xdr:row>39</xdr:row>
      <xdr:rowOff>44450</xdr:rowOff>
    </xdr:to>
    <xdr:cxnSp macro="">
      <xdr:nvCxnSpPr>
        <xdr:cNvPr id="515" name="直線コネクタ 514"/>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50165</xdr:rowOff>
    </xdr:from>
    <xdr:ext cx="690245" cy="259080"/>
    <xdr:sp macro="" textlink="">
      <xdr:nvSpPr>
        <xdr:cNvPr id="516" name="災害復旧事業費最大値テキスト"/>
        <xdr:cNvSpPr txBox="1"/>
      </xdr:nvSpPr>
      <xdr:spPr>
        <a:xfrm>
          <a:off x="16370300" y="502221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1,168,300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103505</xdr:rowOff>
    </xdr:from>
    <xdr:to xmlns:xdr="http://schemas.openxmlformats.org/drawingml/2006/spreadsheetDrawing">
      <xdr:col>86</xdr:col>
      <xdr:colOff>25400</xdr:colOff>
      <xdr:row>30</xdr:row>
      <xdr:rowOff>103505</xdr:rowOff>
    </xdr:to>
    <xdr:cxnSp macro="">
      <xdr:nvCxnSpPr>
        <xdr:cNvPr id="517" name="直線コネクタ 516"/>
        <xdr:cNvCxnSpPr/>
      </xdr:nvCxnSpPr>
      <xdr:spPr>
        <a:xfrm>
          <a:off x="16230600" y="5247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44450</xdr:rowOff>
    </xdr:from>
    <xdr:to xmlns:xdr="http://schemas.openxmlformats.org/drawingml/2006/spreadsheetDrawing">
      <xdr:col>85</xdr:col>
      <xdr:colOff>127000</xdr:colOff>
      <xdr:row>39</xdr:row>
      <xdr:rowOff>44450</xdr:rowOff>
    </xdr:to>
    <xdr:cxnSp macro="">
      <xdr:nvCxnSpPr>
        <xdr:cNvPr id="518" name="直線コネクタ 517"/>
        <xdr:cNvCxnSpPr/>
      </xdr:nvCxnSpPr>
      <xdr:spPr>
        <a:xfrm>
          <a:off x="15481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160020</xdr:rowOff>
    </xdr:from>
    <xdr:ext cx="534670" cy="259080"/>
    <xdr:sp macro="" textlink="">
      <xdr:nvSpPr>
        <xdr:cNvPr id="519" name="災害復旧事業費平均値テキスト"/>
        <xdr:cNvSpPr txBox="1"/>
      </xdr:nvSpPr>
      <xdr:spPr>
        <a:xfrm>
          <a:off x="16370300" y="65036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136525</xdr:rowOff>
    </xdr:from>
    <xdr:to xmlns:xdr="http://schemas.openxmlformats.org/drawingml/2006/spreadsheetDrawing">
      <xdr:col>85</xdr:col>
      <xdr:colOff>177800</xdr:colOff>
      <xdr:row>39</xdr:row>
      <xdr:rowOff>66675</xdr:rowOff>
    </xdr:to>
    <xdr:sp macro="" textlink="">
      <xdr:nvSpPr>
        <xdr:cNvPr id="520" name="フローチャート: 判断 519"/>
        <xdr:cNvSpPr/>
      </xdr:nvSpPr>
      <xdr:spPr>
        <a:xfrm>
          <a:off x="16268700" y="665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42545</xdr:rowOff>
    </xdr:from>
    <xdr:to xmlns:xdr="http://schemas.openxmlformats.org/drawingml/2006/spreadsheetDrawing">
      <xdr:col>81</xdr:col>
      <xdr:colOff>50800</xdr:colOff>
      <xdr:row>39</xdr:row>
      <xdr:rowOff>44450</xdr:rowOff>
    </xdr:to>
    <xdr:cxnSp macro="">
      <xdr:nvCxnSpPr>
        <xdr:cNvPr id="521" name="直線コネクタ 520"/>
        <xdr:cNvCxnSpPr/>
      </xdr:nvCxnSpPr>
      <xdr:spPr>
        <a:xfrm>
          <a:off x="14592300" y="672909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132715</xdr:rowOff>
    </xdr:from>
    <xdr:to xmlns:xdr="http://schemas.openxmlformats.org/drawingml/2006/spreadsheetDrawing">
      <xdr:col>81</xdr:col>
      <xdr:colOff>101600</xdr:colOff>
      <xdr:row>39</xdr:row>
      <xdr:rowOff>63500</xdr:rowOff>
    </xdr:to>
    <xdr:sp macro="" textlink="">
      <xdr:nvSpPr>
        <xdr:cNvPr id="522" name="フローチャート: 判断 521"/>
        <xdr:cNvSpPr/>
      </xdr:nvSpPr>
      <xdr:spPr>
        <a:xfrm>
          <a:off x="15430500" y="66478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79375</xdr:rowOff>
    </xdr:from>
    <xdr:ext cx="530225" cy="258445"/>
    <xdr:sp macro="" textlink="">
      <xdr:nvSpPr>
        <xdr:cNvPr id="523" name="テキスト ボックス 522"/>
        <xdr:cNvSpPr txBox="1"/>
      </xdr:nvSpPr>
      <xdr:spPr>
        <a:xfrm>
          <a:off x="15213965" y="642302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39</xdr:row>
      <xdr:rowOff>42545</xdr:rowOff>
    </xdr:from>
    <xdr:to xmlns:xdr="http://schemas.openxmlformats.org/drawingml/2006/spreadsheetDrawing">
      <xdr:col>76</xdr:col>
      <xdr:colOff>114300</xdr:colOff>
      <xdr:row>39</xdr:row>
      <xdr:rowOff>44450</xdr:rowOff>
    </xdr:to>
    <xdr:cxnSp macro="">
      <xdr:nvCxnSpPr>
        <xdr:cNvPr id="524" name="直線コネクタ 523"/>
        <xdr:cNvCxnSpPr/>
      </xdr:nvCxnSpPr>
      <xdr:spPr>
        <a:xfrm flipV="1">
          <a:off x="13703300" y="672909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132080</xdr:rowOff>
    </xdr:from>
    <xdr:to xmlns:xdr="http://schemas.openxmlformats.org/drawingml/2006/spreadsheetDrawing">
      <xdr:col>76</xdr:col>
      <xdr:colOff>165100</xdr:colOff>
      <xdr:row>39</xdr:row>
      <xdr:rowOff>61595</xdr:rowOff>
    </xdr:to>
    <xdr:sp macro="" textlink="">
      <xdr:nvSpPr>
        <xdr:cNvPr id="525" name="フローチャート: 判断 524"/>
        <xdr:cNvSpPr/>
      </xdr:nvSpPr>
      <xdr:spPr>
        <a:xfrm>
          <a:off x="14541500" y="6647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78105</xdr:rowOff>
    </xdr:from>
    <xdr:ext cx="530225" cy="254635"/>
    <xdr:sp macro="" textlink="">
      <xdr:nvSpPr>
        <xdr:cNvPr id="526" name="テキスト ボックス 525"/>
        <xdr:cNvSpPr txBox="1"/>
      </xdr:nvSpPr>
      <xdr:spPr>
        <a:xfrm>
          <a:off x="14324965" y="64217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44450</xdr:rowOff>
    </xdr:from>
    <xdr:to xmlns:xdr="http://schemas.openxmlformats.org/drawingml/2006/spreadsheetDrawing">
      <xdr:col>71</xdr:col>
      <xdr:colOff>177800</xdr:colOff>
      <xdr:row>39</xdr:row>
      <xdr:rowOff>44450</xdr:rowOff>
    </xdr:to>
    <xdr:cxnSp macro="">
      <xdr:nvCxnSpPr>
        <xdr:cNvPr id="527" name="直線コネクタ 526"/>
        <xdr:cNvCxnSpPr/>
      </xdr:nvCxnSpPr>
      <xdr:spPr>
        <a:xfrm>
          <a:off x="1281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133350</xdr:rowOff>
    </xdr:from>
    <xdr:to xmlns:xdr="http://schemas.openxmlformats.org/drawingml/2006/spreadsheetDrawing">
      <xdr:col>72</xdr:col>
      <xdr:colOff>38100</xdr:colOff>
      <xdr:row>39</xdr:row>
      <xdr:rowOff>63500</xdr:rowOff>
    </xdr:to>
    <xdr:sp macro="" textlink="">
      <xdr:nvSpPr>
        <xdr:cNvPr id="528" name="フローチャート: 判断 527"/>
        <xdr:cNvSpPr/>
      </xdr:nvSpPr>
      <xdr:spPr>
        <a:xfrm>
          <a:off x="13652500" y="664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80010</xdr:rowOff>
    </xdr:from>
    <xdr:ext cx="530225" cy="259080"/>
    <xdr:sp macro="" textlink="">
      <xdr:nvSpPr>
        <xdr:cNvPr id="529" name="テキスト ボックス 528"/>
        <xdr:cNvSpPr txBox="1"/>
      </xdr:nvSpPr>
      <xdr:spPr>
        <a:xfrm>
          <a:off x="13435965" y="64236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135255</xdr:rowOff>
    </xdr:from>
    <xdr:to xmlns:xdr="http://schemas.openxmlformats.org/drawingml/2006/spreadsheetDrawing">
      <xdr:col>67</xdr:col>
      <xdr:colOff>101600</xdr:colOff>
      <xdr:row>39</xdr:row>
      <xdr:rowOff>65405</xdr:rowOff>
    </xdr:to>
    <xdr:sp macro="" textlink="">
      <xdr:nvSpPr>
        <xdr:cNvPr id="530" name="フローチャート: 判断 529"/>
        <xdr:cNvSpPr/>
      </xdr:nvSpPr>
      <xdr:spPr>
        <a:xfrm>
          <a:off x="12763500" y="665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81915</xdr:rowOff>
    </xdr:from>
    <xdr:ext cx="530225" cy="259080"/>
    <xdr:sp macro="" textlink="">
      <xdr:nvSpPr>
        <xdr:cNvPr id="531" name="テキスト ボックス 530"/>
        <xdr:cNvSpPr txBox="1"/>
      </xdr:nvSpPr>
      <xdr:spPr>
        <a:xfrm>
          <a:off x="12546965" y="64255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2" name="テキスト ボックス 53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3" name="テキスト ボックス 53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4" name="テキスト ボックス 53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5" name="テキスト ボックス 53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6" name="テキスト ボックス 53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165100</xdr:rowOff>
    </xdr:from>
    <xdr:to xmlns:xdr="http://schemas.openxmlformats.org/drawingml/2006/spreadsheetDrawing">
      <xdr:col>85</xdr:col>
      <xdr:colOff>177800</xdr:colOff>
      <xdr:row>39</xdr:row>
      <xdr:rowOff>95250</xdr:rowOff>
    </xdr:to>
    <xdr:sp macro="" textlink="">
      <xdr:nvSpPr>
        <xdr:cNvPr id="537" name="楕円 536"/>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115570</xdr:rowOff>
    </xdr:from>
    <xdr:ext cx="249555" cy="259080"/>
    <xdr:sp macro="" textlink="">
      <xdr:nvSpPr>
        <xdr:cNvPr id="538" name="災害復旧事業費該当値テキスト"/>
        <xdr:cNvSpPr txBox="1"/>
      </xdr:nvSpPr>
      <xdr:spPr>
        <a:xfrm>
          <a:off x="16370300" y="6630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165100</xdr:rowOff>
    </xdr:from>
    <xdr:to xmlns:xdr="http://schemas.openxmlformats.org/drawingml/2006/spreadsheetDrawing">
      <xdr:col>81</xdr:col>
      <xdr:colOff>101600</xdr:colOff>
      <xdr:row>39</xdr:row>
      <xdr:rowOff>95250</xdr:rowOff>
    </xdr:to>
    <xdr:sp macro="" textlink="">
      <xdr:nvSpPr>
        <xdr:cNvPr id="539" name="楕円 538"/>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86360</xdr:rowOff>
    </xdr:from>
    <xdr:ext cx="245110" cy="254635"/>
    <xdr:sp macro="" textlink="">
      <xdr:nvSpPr>
        <xdr:cNvPr id="540" name="テキスト ボックス 539"/>
        <xdr:cNvSpPr txBox="1"/>
      </xdr:nvSpPr>
      <xdr:spPr>
        <a:xfrm>
          <a:off x="15356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163195</xdr:rowOff>
    </xdr:from>
    <xdr:to xmlns:xdr="http://schemas.openxmlformats.org/drawingml/2006/spreadsheetDrawing">
      <xdr:col>76</xdr:col>
      <xdr:colOff>165100</xdr:colOff>
      <xdr:row>39</xdr:row>
      <xdr:rowOff>93345</xdr:rowOff>
    </xdr:to>
    <xdr:sp macro="" textlink="">
      <xdr:nvSpPr>
        <xdr:cNvPr id="541" name="楕円 540"/>
        <xdr:cNvSpPr/>
      </xdr:nvSpPr>
      <xdr:spPr>
        <a:xfrm>
          <a:off x="14541500" y="667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39</xdr:row>
      <xdr:rowOff>84455</xdr:rowOff>
    </xdr:from>
    <xdr:ext cx="465455" cy="259080"/>
    <xdr:sp macro="" textlink="">
      <xdr:nvSpPr>
        <xdr:cNvPr id="542" name="テキスト ボックス 541"/>
        <xdr:cNvSpPr txBox="1"/>
      </xdr:nvSpPr>
      <xdr:spPr>
        <a:xfrm>
          <a:off x="14357350" y="67710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165100</xdr:rowOff>
    </xdr:from>
    <xdr:to xmlns:xdr="http://schemas.openxmlformats.org/drawingml/2006/spreadsheetDrawing">
      <xdr:col>72</xdr:col>
      <xdr:colOff>38100</xdr:colOff>
      <xdr:row>39</xdr:row>
      <xdr:rowOff>95250</xdr:rowOff>
    </xdr:to>
    <xdr:sp macro="" textlink="">
      <xdr:nvSpPr>
        <xdr:cNvPr id="543" name="楕円 542"/>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86360</xdr:rowOff>
    </xdr:from>
    <xdr:ext cx="245110" cy="254635"/>
    <xdr:sp macro="" textlink="">
      <xdr:nvSpPr>
        <xdr:cNvPr id="544" name="テキスト ボックス 543"/>
        <xdr:cNvSpPr txBox="1"/>
      </xdr:nvSpPr>
      <xdr:spPr>
        <a:xfrm>
          <a:off x="13578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165100</xdr:rowOff>
    </xdr:from>
    <xdr:to xmlns:xdr="http://schemas.openxmlformats.org/drawingml/2006/spreadsheetDrawing">
      <xdr:col>67</xdr:col>
      <xdr:colOff>101600</xdr:colOff>
      <xdr:row>39</xdr:row>
      <xdr:rowOff>95250</xdr:rowOff>
    </xdr:to>
    <xdr:sp macro="" textlink="">
      <xdr:nvSpPr>
        <xdr:cNvPr id="545" name="楕円 544"/>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86360</xdr:rowOff>
    </xdr:from>
    <xdr:ext cx="245110" cy="254635"/>
    <xdr:sp macro="" textlink="">
      <xdr:nvSpPr>
        <xdr:cNvPr id="546" name="テキスト ボックス 545"/>
        <xdr:cNvSpPr txBox="1"/>
      </xdr:nvSpPr>
      <xdr:spPr>
        <a:xfrm>
          <a:off x="12689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5440" cy="220980"/>
    <xdr:sp macro="" textlink="">
      <xdr:nvSpPr>
        <xdr:cNvPr id="555" name="テキスト ボックス 554"/>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6" name="直線コネクタ 55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7" name="直線コネクタ 556"/>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4475" cy="259080"/>
    <xdr:sp macro="" textlink="">
      <xdr:nvSpPr>
        <xdr:cNvPr id="558" name="テキスト ボックス 557"/>
        <xdr:cNvSpPr txBox="1"/>
      </xdr:nvSpPr>
      <xdr:spPr>
        <a:xfrm>
          <a:off x="12197080" y="10072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59" name="直線コネクタ 558"/>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56</xdr:row>
      <xdr:rowOff>144145</xdr:rowOff>
    </xdr:from>
    <xdr:ext cx="462915" cy="254635"/>
    <xdr:sp macro="" textlink="">
      <xdr:nvSpPr>
        <xdr:cNvPr id="560" name="テキスト ボックス 559"/>
        <xdr:cNvSpPr txBox="1"/>
      </xdr:nvSpPr>
      <xdr:spPr>
        <a:xfrm>
          <a:off x="11978640" y="9745345"/>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61" name="直線コネクタ 560"/>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54</xdr:row>
      <xdr:rowOff>160655</xdr:rowOff>
    </xdr:from>
    <xdr:ext cx="462915" cy="259080"/>
    <xdr:sp macro="" textlink="">
      <xdr:nvSpPr>
        <xdr:cNvPr id="562" name="テキスト ボックス 561"/>
        <xdr:cNvSpPr txBox="1"/>
      </xdr:nvSpPr>
      <xdr:spPr>
        <a:xfrm>
          <a:off x="11978640" y="941895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63" name="直線コネクタ 562"/>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53</xdr:row>
      <xdr:rowOff>6350</xdr:rowOff>
    </xdr:from>
    <xdr:ext cx="462915" cy="254635"/>
    <xdr:sp macro="" textlink="">
      <xdr:nvSpPr>
        <xdr:cNvPr id="564" name="テキスト ボックス 563"/>
        <xdr:cNvSpPr txBox="1"/>
      </xdr:nvSpPr>
      <xdr:spPr>
        <a:xfrm>
          <a:off x="11978640" y="909320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65" name="直線コネクタ 564"/>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51</xdr:row>
      <xdr:rowOff>22225</xdr:rowOff>
    </xdr:from>
    <xdr:ext cx="462915" cy="258445"/>
    <xdr:sp macro="" textlink="">
      <xdr:nvSpPr>
        <xdr:cNvPr id="566" name="テキスト ボックス 565"/>
        <xdr:cNvSpPr txBox="1"/>
      </xdr:nvSpPr>
      <xdr:spPr>
        <a:xfrm>
          <a:off x="11978640" y="8766175"/>
          <a:ext cx="462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7" name="直線コネクタ 566"/>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49</xdr:row>
      <xdr:rowOff>38100</xdr:rowOff>
    </xdr:from>
    <xdr:ext cx="462915" cy="259080"/>
    <xdr:sp macro="" textlink="">
      <xdr:nvSpPr>
        <xdr:cNvPr id="568" name="テキスト ボックス 567"/>
        <xdr:cNvSpPr txBox="1"/>
      </xdr:nvSpPr>
      <xdr:spPr>
        <a:xfrm>
          <a:off x="11978640" y="84391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9" name="直線コネクタ 56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47</xdr:row>
      <xdr:rowOff>54610</xdr:rowOff>
    </xdr:from>
    <xdr:ext cx="462915" cy="254635"/>
    <xdr:sp macro="" textlink="">
      <xdr:nvSpPr>
        <xdr:cNvPr id="570" name="テキスト ボックス 569"/>
        <xdr:cNvSpPr txBox="1"/>
      </xdr:nvSpPr>
      <xdr:spPr>
        <a:xfrm>
          <a:off x="11978640" y="8112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1"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69215</xdr:rowOff>
    </xdr:from>
    <xdr:to xmlns:xdr="http://schemas.openxmlformats.org/drawingml/2006/spreadsheetDrawing">
      <xdr:col>85</xdr:col>
      <xdr:colOff>126365</xdr:colOff>
      <xdr:row>59</xdr:row>
      <xdr:rowOff>99060</xdr:rowOff>
    </xdr:to>
    <xdr:cxnSp macro="">
      <xdr:nvCxnSpPr>
        <xdr:cNvPr id="572" name="直線コネクタ 571"/>
        <xdr:cNvCxnSpPr/>
      </xdr:nvCxnSpPr>
      <xdr:spPr>
        <a:xfrm flipV="1">
          <a:off x="16317595" y="8641715"/>
          <a:ext cx="1270" cy="1572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135255</xdr:rowOff>
    </xdr:from>
    <xdr:ext cx="249555" cy="254635"/>
    <xdr:sp macro="" textlink="">
      <xdr:nvSpPr>
        <xdr:cNvPr id="573" name="失業対策事業費最小値テキスト"/>
        <xdr:cNvSpPr txBox="1"/>
      </xdr:nvSpPr>
      <xdr:spPr>
        <a:xfrm>
          <a:off x="16370300" y="10250805"/>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99060</xdr:rowOff>
    </xdr:from>
    <xdr:to xmlns:xdr="http://schemas.openxmlformats.org/drawingml/2006/spreadsheetDrawing">
      <xdr:col>86</xdr:col>
      <xdr:colOff>25400</xdr:colOff>
      <xdr:row>59</xdr:row>
      <xdr:rowOff>99060</xdr:rowOff>
    </xdr:to>
    <xdr:cxnSp macro="">
      <xdr:nvCxnSpPr>
        <xdr:cNvPr id="574" name="直線コネクタ 573"/>
        <xdr:cNvCxnSpPr/>
      </xdr:nvCxnSpPr>
      <xdr:spPr>
        <a:xfrm>
          <a:off x="16230600" y="10214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15875</xdr:rowOff>
    </xdr:from>
    <xdr:ext cx="469900" cy="259080"/>
    <xdr:sp macro="" textlink="">
      <xdr:nvSpPr>
        <xdr:cNvPr id="575" name="失業対策事業費最大値テキスト"/>
        <xdr:cNvSpPr txBox="1"/>
      </xdr:nvSpPr>
      <xdr:spPr>
        <a:xfrm>
          <a:off x="16370300" y="84169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50</xdr:row>
      <xdr:rowOff>69215</xdr:rowOff>
    </xdr:from>
    <xdr:to xmlns:xdr="http://schemas.openxmlformats.org/drawingml/2006/spreadsheetDrawing">
      <xdr:col>86</xdr:col>
      <xdr:colOff>25400</xdr:colOff>
      <xdr:row>50</xdr:row>
      <xdr:rowOff>69215</xdr:rowOff>
    </xdr:to>
    <xdr:cxnSp macro="">
      <xdr:nvCxnSpPr>
        <xdr:cNvPr id="576" name="直線コネクタ 575"/>
        <xdr:cNvCxnSpPr/>
      </xdr:nvCxnSpPr>
      <xdr:spPr>
        <a:xfrm>
          <a:off x="16230600" y="8641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59</xdr:row>
      <xdr:rowOff>99060</xdr:rowOff>
    </xdr:from>
    <xdr:to xmlns:xdr="http://schemas.openxmlformats.org/drawingml/2006/spreadsheetDrawing">
      <xdr:col>85</xdr:col>
      <xdr:colOff>127000</xdr:colOff>
      <xdr:row>59</xdr:row>
      <xdr:rowOff>99060</xdr:rowOff>
    </xdr:to>
    <xdr:cxnSp macro="">
      <xdr:nvCxnSpPr>
        <xdr:cNvPr id="577" name="直線コネクタ 576"/>
        <xdr:cNvCxnSpPr/>
      </xdr:nvCxnSpPr>
      <xdr:spPr>
        <a:xfrm>
          <a:off x="15481300" y="10214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52705</xdr:rowOff>
    </xdr:from>
    <xdr:ext cx="313690" cy="254635"/>
    <xdr:sp macro="" textlink="">
      <xdr:nvSpPr>
        <xdr:cNvPr id="578" name="失業対策事業費平均値テキスト"/>
        <xdr:cNvSpPr txBox="1"/>
      </xdr:nvSpPr>
      <xdr:spPr>
        <a:xfrm>
          <a:off x="16370300" y="9996805"/>
          <a:ext cx="31369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29845</xdr:rowOff>
    </xdr:from>
    <xdr:to xmlns:xdr="http://schemas.openxmlformats.org/drawingml/2006/spreadsheetDrawing">
      <xdr:col>85</xdr:col>
      <xdr:colOff>177800</xdr:colOff>
      <xdr:row>59</xdr:row>
      <xdr:rowOff>132080</xdr:rowOff>
    </xdr:to>
    <xdr:sp macro="" textlink="">
      <xdr:nvSpPr>
        <xdr:cNvPr id="579" name="フローチャート: 判断 578"/>
        <xdr:cNvSpPr/>
      </xdr:nvSpPr>
      <xdr:spPr>
        <a:xfrm>
          <a:off x="16268700" y="101453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59</xdr:row>
      <xdr:rowOff>99060</xdr:rowOff>
    </xdr:from>
    <xdr:to xmlns:xdr="http://schemas.openxmlformats.org/drawingml/2006/spreadsheetDrawing">
      <xdr:col>81</xdr:col>
      <xdr:colOff>50800</xdr:colOff>
      <xdr:row>59</xdr:row>
      <xdr:rowOff>99060</xdr:rowOff>
    </xdr:to>
    <xdr:cxnSp macro="">
      <xdr:nvCxnSpPr>
        <xdr:cNvPr id="580" name="直線コネクタ 579"/>
        <xdr:cNvCxnSpPr/>
      </xdr:nvCxnSpPr>
      <xdr:spPr>
        <a:xfrm>
          <a:off x="14592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59</xdr:row>
      <xdr:rowOff>33655</xdr:rowOff>
    </xdr:from>
    <xdr:to xmlns:xdr="http://schemas.openxmlformats.org/drawingml/2006/spreadsheetDrawing">
      <xdr:col>81</xdr:col>
      <xdr:colOff>101600</xdr:colOff>
      <xdr:row>59</xdr:row>
      <xdr:rowOff>135255</xdr:rowOff>
    </xdr:to>
    <xdr:sp macro="" textlink="">
      <xdr:nvSpPr>
        <xdr:cNvPr id="581" name="フローチャート: 判断 580"/>
        <xdr:cNvSpPr/>
      </xdr:nvSpPr>
      <xdr:spPr>
        <a:xfrm>
          <a:off x="15430500" y="10149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57</xdr:row>
      <xdr:rowOff>151765</xdr:rowOff>
    </xdr:from>
    <xdr:ext cx="313690" cy="259080"/>
    <xdr:sp macro="" textlink="">
      <xdr:nvSpPr>
        <xdr:cNvPr id="582" name="テキスト ボックス 581"/>
        <xdr:cNvSpPr txBox="1"/>
      </xdr:nvSpPr>
      <xdr:spPr>
        <a:xfrm>
          <a:off x="15324455" y="99244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59</xdr:row>
      <xdr:rowOff>99060</xdr:rowOff>
    </xdr:from>
    <xdr:to xmlns:xdr="http://schemas.openxmlformats.org/drawingml/2006/spreadsheetDrawing">
      <xdr:col>76</xdr:col>
      <xdr:colOff>114300</xdr:colOff>
      <xdr:row>59</xdr:row>
      <xdr:rowOff>99060</xdr:rowOff>
    </xdr:to>
    <xdr:cxnSp macro="">
      <xdr:nvCxnSpPr>
        <xdr:cNvPr id="583" name="直線コネクタ 582"/>
        <xdr:cNvCxnSpPr/>
      </xdr:nvCxnSpPr>
      <xdr:spPr>
        <a:xfrm>
          <a:off x="13703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59</xdr:row>
      <xdr:rowOff>35560</xdr:rowOff>
    </xdr:from>
    <xdr:to xmlns:xdr="http://schemas.openxmlformats.org/drawingml/2006/spreadsheetDrawing">
      <xdr:col>76</xdr:col>
      <xdr:colOff>165100</xdr:colOff>
      <xdr:row>59</xdr:row>
      <xdr:rowOff>137160</xdr:rowOff>
    </xdr:to>
    <xdr:sp macro="" textlink="">
      <xdr:nvSpPr>
        <xdr:cNvPr id="584" name="フローチャート: 判断 583"/>
        <xdr:cNvSpPr/>
      </xdr:nvSpPr>
      <xdr:spPr>
        <a:xfrm>
          <a:off x="14541500" y="1015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147955</xdr:colOff>
      <xdr:row>57</xdr:row>
      <xdr:rowOff>153670</xdr:rowOff>
    </xdr:from>
    <xdr:ext cx="313690" cy="259080"/>
    <xdr:sp macro="" textlink="">
      <xdr:nvSpPr>
        <xdr:cNvPr id="585" name="テキスト ボックス 584"/>
        <xdr:cNvSpPr txBox="1"/>
      </xdr:nvSpPr>
      <xdr:spPr>
        <a:xfrm>
          <a:off x="14435455" y="992632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59</xdr:row>
      <xdr:rowOff>99060</xdr:rowOff>
    </xdr:from>
    <xdr:to xmlns:xdr="http://schemas.openxmlformats.org/drawingml/2006/spreadsheetDrawing">
      <xdr:col>71</xdr:col>
      <xdr:colOff>177800</xdr:colOff>
      <xdr:row>59</xdr:row>
      <xdr:rowOff>99060</xdr:rowOff>
    </xdr:to>
    <xdr:cxnSp macro="">
      <xdr:nvCxnSpPr>
        <xdr:cNvPr id="586" name="直線コネクタ 585"/>
        <xdr:cNvCxnSpPr/>
      </xdr:nvCxnSpPr>
      <xdr:spPr>
        <a:xfrm>
          <a:off x="12814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587" name="フローチャート: 判断 586"/>
        <xdr:cNvSpPr/>
      </xdr:nvSpPr>
      <xdr:spPr>
        <a:xfrm>
          <a:off x="13652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59</xdr:row>
      <xdr:rowOff>140970</xdr:rowOff>
    </xdr:from>
    <xdr:ext cx="245110" cy="259080"/>
    <xdr:sp macro="" textlink="">
      <xdr:nvSpPr>
        <xdr:cNvPr id="588" name="テキスト ボックス 587"/>
        <xdr:cNvSpPr txBox="1"/>
      </xdr:nvSpPr>
      <xdr:spPr>
        <a:xfrm>
          <a:off x="13578840" y="10256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59</xdr:row>
      <xdr:rowOff>48260</xdr:rowOff>
    </xdr:from>
    <xdr:to xmlns:xdr="http://schemas.openxmlformats.org/drawingml/2006/spreadsheetDrawing">
      <xdr:col>67</xdr:col>
      <xdr:colOff>101600</xdr:colOff>
      <xdr:row>59</xdr:row>
      <xdr:rowOff>149860</xdr:rowOff>
    </xdr:to>
    <xdr:sp macro="" textlink="">
      <xdr:nvSpPr>
        <xdr:cNvPr id="589" name="フローチャート: 判断 588"/>
        <xdr:cNvSpPr/>
      </xdr:nvSpPr>
      <xdr:spPr>
        <a:xfrm>
          <a:off x="12763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59</xdr:row>
      <xdr:rowOff>140970</xdr:rowOff>
    </xdr:from>
    <xdr:ext cx="245110" cy="259080"/>
    <xdr:sp macro="" textlink="">
      <xdr:nvSpPr>
        <xdr:cNvPr id="590" name="テキスト ボックス 589"/>
        <xdr:cNvSpPr txBox="1"/>
      </xdr:nvSpPr>
      <xdr:spPr>
        <a:xfrm>
          <a:off x="12689840" y="10256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2" name="テキスト ボックス 59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3" name="テキスト ボックス 59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4" name="テキスト ボックス 59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5" name="テキスト ボックス 59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48260</xdr:rowOff>
    </xdr:from>
    <xdr:to xmlns:xdr="http://schemas.openxmlformats.org/drawingml/2006/spreadsheetDrawing">
      <xdr:col>85</xdr:col>
      <xdr:colOff>177800</xdr:colOff>
      <xdr:row>59</xdr:row>
      <xdr:rowOff>149860</xdr:rowOff>
    </xdr:to>
    <xdr:sp macro="" textlink="">
      <xdr:nvSpPr>
        <xdr:cNvPr id="596" name="楕円 595"/>
        <xdr:cNvSpPr/>
      </xdr:nvSpPr>
      <xdr:spPr>
        <a:xfrm>
          <a:off x="162687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59</xdr:row>
      <xdr:rowOff>8255</xdr:rowOff>
    </xdr:from>
    <xdr:ext cx="249555" cy="254635"/>
    <xdr:sp macro="" textlink="">
      <xdr:nvSpPr>
        <xdr:cNvPr id="597" name="失業対策事業費該当値テキスト"/>
        <xdr:cNvSpPr txBox="1"/>
      </xdr:nvSpPr>
      <xdr:spPr>
        <a:xfrm>
          <a:off x="16370300" y="10123805"/>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59</xdr:row>
      <xdr:rowOff>48260</xdr:rowOff>
    </xdr:from>
    <xdr:to xmlns:xdr="http://schemas.openxmlformats.org/drawingml/2006/spreadsheetDrawing">
      <xdr:col>81</xdr:col>
      <xdr:colOff>101600</xdr:colOff>
      <xdr:row>59</xdr:row>
      <xdr:rowOff>149860</xdr:rowOff>
    </xdr:to>
    <xdr:sp macro="" textlink="">
      <xdr:nvSpPr>
        <xdr:cNvPr id="598" name="楕円 597"/>
        <xdr:cNvSpPr/>
      </xdr:nvSpPr>
      <xdr:spPr>
        <a:xfrm>
          <a:off x="15430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59</xdr:row>
      <xdr:rowOff>140970</xdr:rowOff>
    </xdr:from>
    <xdr:ext cx="245110" cy="259080"/>
    <xdr:sp macro="" textlink="">
      <xdr:nvSpPr>
        <xdr:cNvPr id="599" name="テキスト ボックス 598"/>
        <xdr:cNvSpPr txBox="1"/>
      </xdr:nvSpPr>
      <xdr:spPr>
        <a:xfrm>
          <a:off x="15356840" y="10256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59</xdr:row>
      <xdr:rowOff>48260</xdr:rowOff>
    </xdr:from>
    <xdr:to xmlns:xdr="http://schemas.openxmlformats.org/drawingml/2006/spreadsheetDrawing">
      <xdr:col>76</xdr:col>
      <xdr:colOff>165100</xdr:colOff>
      <xdr:row>59</xdr:row>
      <xdr:rowOff>149860</xdr:rowOff>
    </xdr:to>
    <xdr:sp macro="" textlink="">
      <xdr:nvSpPr>
        <xdr:cNvPr id="600" name="楕円 599"/>
        <xdr:cNvSpPr/>
      </xdr:nvSpPr>
      <xdr:spPr>
        <a:xfrm>
          <a:off x="14541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59</xdr:row>
      <xdr:rowOff>140970</xdr:rowOff>
    </xdr:from>
    <xdr:ext cx="245110" cy="259080"/>
    <xdr:sp macro="" textlink="">
      <xdr:nvSpPr>
        <xdr:cNvPr id="601" name="テキスト ボックス 600"/>
        <xdr:cNvSpPr txBox="1"/>
      </xdr:nvSpPr>
      <xdr:spPr>
        <a:xfrm>
          <a:off x="14467840" y="10256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602" name="楕円 601"/>
        <xdr:cNvSpPr/>
      </xdr:nvSpPr>
      <xdr:spPr>
        <a:xfrm>
          <a:off x="13652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57</xdr:row>
      <xdr:rowOff>166370</xdr:rowOff>
    </xdr:from>
    <xdr:ext cx="245110" cy="254635"/>
    <xdr:sp macro="" textlink="">
      <xdr:nvSpPr>
        <xdr:cNvPr id="603" name="テキスト ボックス 602"/>
        <xdr:cNvSpPr txBox="1"/>
      </xdr:nvSpPr>
      <xdr:spPr>
        <a:xfrm>
          <a:off x="13578840" y="993902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59</xdr:row>
      <xdr:rowOff>48260</xdr:rowOff>
    </xdr:from>
    <xdr:to xmlns:xdr="http://schemas.openxmlformats.org/drawingml/2006/spreadsheetDrawing">
      <xdr:col>67</xdr:col>
      <xdr:colOff>101600</xdr:colOff>
      <xdr:row>59</xdr:row>
      <xdr:rowOff>149860</xdr:rowOff>
    </xdr:to>
    <xdr:sp macro="" textlink="">
      <xdr:nvSpPr>
        <xdr:cNvPr id="604" name="楕円 603"/>
        <xdr:cNvSpPr/>
      </xdr:nvSpPr>
      <xdr:spPr>
        <a:xfrm>
          <a:off x="12763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57</xdr:row>
      <xdr:rowOff>166370</xdr:rowOff>
    </xdr:from>
    <xdr:ext cx="245110" cy="254635"/>
    <xdr:sp macro="" textlink="">
      <xdr:nvSpPr>
        <xdr:cNvPr id="605" name="テキスト ボックス 604"/>
        <xdr:cNvSpPr txBox="1"/>
      </xdr:nvSpPr>
      <xdr:spPr>
        <a:xfrm>
          <a:off x="12689840" y="993902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68,627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5440" cy="220980"/>
    <xdr:sp macro="" textlink="">
      <xdr:nvSpPr>
        <xdr:cNvPr id="614" name="テキスト ボックス 613"/>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5" name="直線コネクタ 61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6" name="直線コネクタ 615"/>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4475" cy="259080"/>
    <xdr:sp macro="" textlink="">
      <xdr:nvSpPr>
        <xdr:cNvPr id="617" name="テキスト ボックス 616"/>
        <xdr:cNvSpPr txBox="1"/>
      </xdr:nvSpPr>
      <xdr:spPr>
        <a:xfrm>
          <a:off x="12197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8" name="直線コネクタ 617"/>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91185" cy="259080"/>
    <xdr:sp macro="" textlink="">
      <xdr:nvSpPr>
        <xdr:cNvPr id="619" name="テキスト ボックス 618"/>
        <xdr:cNvSpPr txBox="1"/>
      </xdr:nvSpPr>
      <xdr:spPr>
        <a:xfrm>
          <a:off x="11850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20" name="直線コネクタ 619"/>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1185" cy="254635"/>
    <xdr:sp macro="" textlink="">
      <xdr:nvSpPr>
        <xdr:cNvPr id="621" name="テキスト ボックス 620"/>
        <xdr:cNvSpPr txBox="1"/>
      </xdr:nvSpPr>
      <xdr:spPr>
        <a:xfrm>
          <a:off x="11850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22" name="直線コネクタ 621"/>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1185" cy="259080"/>
    <xdr:sp macro="" textlink="">
      <xdr:nvSpPr>
        <xdr:cNvPr id="623" name="テキスト ボックス 622"/>
        <xdr:cNvSpPr txBox="1"/>
      </xdr:nvSpPr>
      <xdr:spPr>
        <a:xfrm>
          <a:off x="11850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24" name="直線コネクタ 623"/>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91185" cy="259080"/>
    <xdr:sp macro="" textlink="">
      <xdr:nvSpPr>
        <xdr:cNvPr id="625" name="テキスト ボックス 624"/>
        <xdr:cNvSpPr txBox="1"/>
      </xdr:nvSpPr>
      <xdr:spPr>
        <a:xfrm>
          <a:off x="11850370" y="1192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6" name="直線コネクタ 625"/>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81355" cy="254635"/>
    <xdr:sp macro="" textlink="">
      <xdr:nvSpPr>
        <xdr:cNvPr id="627" name="テキスト ボックス 626"/>
        <xdr:cNvSpPr txBox="1"/>
      </xdr:nvSpPr>
      <xdr:spPr>
        <a:xfrm>
          <a:off x="11760200" y="11541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8"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42545</xdr:rowOff>
    </xdr:from>
    <xdr:to xmlns:xdr="http://schemas.openxmlformats.org/drawingml/2006/spreadsheetDrawing">
      <xdr:col>85</xdr:col>
      <xdr:colOff>126365</xdr:colOff>
      <xdr:row>78</xdr:row>
      <xdr:rowOff>160020</xdr:rowOff>
    </xdr:to>
    <xdr:cxnSp macro="">
      <xdr:nvCxnSpPr>
        <xdr:cNvPr id="629" name="直線コネクタ 628"/>
        <xdr:cNvCxnSpPr/>
      </xdr:nvCxnSpPr>
      <xdr:spPr>
        <a:xfrm flipV="1">
          <a:off x="16317595" y="12215495"/>
          <a:ext cx="1270" cy="1317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163830</xdr:rowOff>
    </xdr:from>
    <xdr:ext cx="534670" cy="259080"/>
    <xdr:sp macro="" textlink="">
      <xdr:nvSpPr>
        <xdr:cNvPr id="630" name="公債費最小値テキスト"/>
        <xdr:cNvSpPr txBox="1"/>
      </xdr:nvSpPr>
      <xdr:spPr>
        <a:xfrm>
          <a:off x="16370300" y="13536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29,273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160020</xdr:rowOff>
    </xdr:from>
    <xdr:to xmlns:xdr="http://schemas.openxmlformats.org/drawingml/2006/spreadsheetDrawing">
      <xdr:col>86</xdr:col>
      <xdr:colOff>25400</xdr:colOff>
      <xdr:row>78</xdr:row>
      <xdr:rowOff>160020</xdr:rowOff>
    </xdr:to>
    <xdr:cxnSp macro="">
      <xdr:nvCxnSpPr>
        <xdr:cNvPr id="631" name="直線コネクタ 630"/>
        <xdr:cNvCxnSpPr/>
      </xdr:nvCxnSpPr>
      <xdr:spPr>
        <a:xfrm>
          <a:off x="16230600" y="13533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160655</xdr:rowOff>
    </xdr:from>
    <xdr:ext cx="598805" cy="259080"/>
    <xdr:sp macro="" textlink="">
      <xdr:nvSpPr>
        <xdr:cNvPr id="632" name="公債費最大値テキスト"/>
        <xdr:cNvSpPr txBox="1"/>
      </xdr:nvSpPr>
      <xdr:spPr>
        <a:xfrm>
          <a:off x="16370300" y="11990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721,076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42545</xdr:rowOff>
    </xdr:from>
    <xdr:to xmlns:xdr="http://schemas.openxmlformats.org/drawingml/2006/spreadsheetDrawing">
      <xdr:col>86</xdr:col>
      <xdr:colOff>25400</xdr:colOff>
      <xdr:row>71</xdr:row>
      <xdr:rowOff>42545</xdr:rowOff>
    </xdr:to>
    <xdr:cxnSp macro="">
      <xdr:nvCxnSpPr>
        <xdr:cNvPr id="633" name="直線コネクタ 632"/>
        <xdr:cNvCxnSpPr/>
      </xdr:nvCxnSpPr>
      <xdr:spPr>
        <a:xfrm>
          <a:off x="16230600" y="12215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105410</xdr:rowOff>
    </xdr:from>
    <xdr:to xmlns:xdr="http://schemas.openxmlformats.org/drawingml/2006/spreadsheetDrawing">
      <xdr:col>85</xdr:col>
      <xdr:colOff>127000</xdr:colOff>
      <xdr:row>76</xdr:row>
      <xdr:rowOff>160020</xdr:rowOff>
    </xdr:to>
    <xdr:cxnSp macro="">
      <xdr:nvCxnSpPr>
        <xdr:cNvPr id="634" name="直線コネクタ 633"/>
        <xdr:cNvCxnSpPr/>
      </xdr:nvCxnSpPr>
      <xdr:spPr>
        <a:xfrm flipV="1">
          <a:off x="15481300" y="1313561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146050</xdr:rowOff>
    </xdr:from>
    <xdr:ext cx="598805" cy="254635"/>
    <xdr:sp macro="" textlink="">
      <xdr:nvSpPr>
        <xdr:cNvPr id="635" name="公債費平均値テキスト"/>
        <xdr:cNvSpPr txBox="1"/>
      </xdr:nvSpPr>
      <xdr:spPr>
        <a:xfrm>
          <a:off x="16370300" y="1317625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178,768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167640</xdr:rowOff>
    </xdr:from>
    <xdr:to xmlns:xdr="http://schemas.openxmlformats.org/drawingml/2006/spreadsheetDrawing">
      <xdr:col>85</xdr:col>
      <xdr:colOff>177800</xdr:colOff>
      <xdr:row>77</xdr:row>
      <xdr:rowOff>97790</xdr:rowOff>
    </xdr:to>
    <xdr:sp macro="" textlink="">
      <xdr:nvSpPr>
        <xdr:cNvPr id="636" name="フローチャート: 判断 635"/>
        <xdr:cNvSpPr/>
      </xdr:nvSpPr>
      <xdr:spPr>
        <a:xfrm>
          <a:off x="162687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160020</xdr:rowOff>
    </xdr:from>
    <xdr:to xmlns:xdr="http://schemas.openxmlformats.org/drawingml/2006/spreadsheetDrawing">
      <xdr:col>81</xdr:col>
      <xdr:colOff>50800</xdr:colOff>
      <xdr:row>77</xdr:row>
      <xdr:rowOff>47625</xdr:rowOff>
    </xdr:to>
    <xdr:cxnSp macro="">
      <xdr:nvCxnSpPr>
        <xdr:cNvPr id="637" name="直線コネクタ 636"/>
        <xdr:cNvCxnSpPr/>
      </xdr:nvCxnSpPr>
      <xdr:spPr>
        <a:xfrm flipV="1">
          <a:off x="14592300" y="13190220"/>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7620</xdr:rowOff>
    </xdr:from>
    <xdr:to xmlns:xdr="http://schemas.openxmlformats.org/drawingml/2006/spreadsheetDrawing">
      <xdr:col>81</xdr:col>
      <xdr:colOff>101600</xdr:colOff>
      <xdr:row>77</xdr:row>
      <xdr:rowOff>109220</xdr:rowOff>
    </xdr:to>
    <xdr:sp macro="" textlink="">
      <xdr:nvSpPr>
        <xdr:cNvPr id="638" name="フローチャート: 判断 637"/>
        <xdr:cNvSpPr/>
      </xdr:nvSpPr>
      <xdr:spPr>
        <a:xfrm>
          <a:off x="154305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77</xdr:row>
      <xdr:rowOff>100330</xdr:rowOff>
    </xdr:from>
    <xdr:ext cx="594360" cy="254635"/>
    <xdr:sp macro="" textlink="">
      <xdr:nvSpPr>
        <xdr:cNvPr id="639" name="テキスト ボックス 638"/>
        <xdr:cNvSpPr txBox="1"/>
      </xdr:nvSpPr>
      <xdr:spPr>
        <a:xfrm>
          <a:off x="15181580" y="133019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172,688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47625</xdr:rowOff>
    </xdr:from>
    <xdr:to xmlns:xdr="http://schemas.openxmlformats.org/drawingml/2006/spreadsheetDrawing">
      <xdr:col>76</xdr:col>
      <xdr:colOff>114300</xdr:colOff>
      <xdr:row>77</xdr:row>
      <xdr:rowOff>116205</xdr:rowOff>
    </xdr:to>
    <xdr:cxnSp macro="">
      <xdr:nvCxnSpPr>
        <xdr:cNvPr id="640" name="直線コネクタ 639"/>
        <xdr:cNvCxnSpPr/>
      </xdr:nvCxnSpPr>
      <xdr:spPr>
        <a:xfrm flipV="1">
          <a:off x="13703300" y="13249275"/>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10795</xdr:rowOff>
    </xdr:from>
    <xdr:to xmlns:xdr="http://schemas.openxmlformats.org/drawingml/2006/spreadsheetDrawing">
      <xdr:col>76</xdr:col>
      <xdr:colOff>165100</xdr:colOff>
      <xdr:row>77</xdr:row>
      <xdr:rowOff>112395</xdr:rowOff>
    </xdr:to>
    <xdr:sp macro="" textlink="">
      <xdr:nvSpPr>
        <xdr:cNvPr id="641" name="フローチャート: 判断 640"/>
        <xdr:cNvSpPr/>
      </xdr:nvSpPr>
      <xdr:spPr>
        <a:xfrm>
          <a:off x="14541500" y="1321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77</xdr:row>
      <xdr:rowOff>103505</xdr:rowOff>
    </xdr:from>
    <xdr:ext cx="594360" cy="259080"/>
    <xdr:sp macro="" textlink="">
      <xdr:nvSpPr>
        <xdr:cNvPr id="642" name="テキスト ボックス 641"/>
        <xdr:cNvSpPr txBox="1"/>
      </xdr:nvSpPr>
      <xdr:spPr>
        <a:xfrm>
          <a:off x="14292580" y="133051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113030</xdr:rowOff>
    </xdr:from>
    <xdr:to xmlns:xdr="http://schemas.openxmlformats.org/drawingml/2006/spreadsheetDrawing">
      <xdr:col>71</xdr:col>
      <xdr:colOff>177800</xdr:colOff>
      <xdr:row>77</xdr:row>
      <xdr:rowOff>116205</xdr:rowOff>
    </xdr:to>
    <xdr:cxnSp macro="">
      <xdr:nvCxnSpPr>
        <xdr:cNvPr id="643" name="直線コネクタ 642"/>
        <xdr:cNvCxnSpPr/>
      </xdr:nvCxnSpPr>
      <xdr:spPr>
        <a:xfrm>
          <a:off x="12814300" y="1331468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36830</xdr:rowOff>
    </xdr:from>
    <xdr:to xmlns:xdr="http://schemas.openxmlformats.org/drawingml/2006/spreadsheetDrawing">
      <xdr:col>72</xdr:col>
      <xdr:colOff>38100</xdr:colOff>
      <xdr:row>77</xdr:row>
      <xdr:rowOff>138430</xdr:rowOff>
    </xdr:to>
    <xdr:sp macro="" textlink="">
      <xdr:nvSpPr>
        <xdr:cNvPr id="644" name="フローチャート: 判断 643"/>
        <xdr:cNvSpPr/>
      </xdr:nvSpPr>
      <xdr:spPr>
        <a:xfrm>
          <a:off x="13652500" y="1323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75</xdr:row>
      <xdr:rowOff>154940</xdr:rowOff>
    </xdr:from>
    <xdr:ext cx="594360" cy="254635"/>
    <xdr:sp macro="" textlink="">
      <xdr:nvSpPr>
        <xdr:cNvPr id="645" name="テキスト ボックス 644"/>
        <xdr:cNvSpPr txBox="1"/>
      </xdr:nvSpPr>
      <xdr:spPr>
        <a:xfrm>
          <a:off x="13403580" y="130136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50800</xdr:rowOff>
    </xdr:from>
    <xdr:to xmlns:xdr="http://schemas.openxmlformats.org/drawingml/2006/spreadsheetDrawing">
      <xdr:col>67</xdr:col>
      <xdr:colOff>101600</xdr:colOff>
      <xdr:row>77</xdr:row>
      <xdr:rowOff>152400</xdr:rowOff>
    </xdr:to>
    <xdr:sp macro="" textlink="">
      <xdr:nvSpPr>
        <xdr:cNvPr id="646" name="フローチャート: 判断 645"/>
        <xdr:cNvSpPr/>
      </xdr:nvSpPr>
      <xdr:spPr>
        <a:xfrm>
          <a:off x="12763500" y="132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75</xdr:row>
      <xdr:rowOff>168910</xdr:rowOff>
    </xdr:from>
    <xdr:ext cx="594360" cy="254635"/>
    <xdr:sp macro="" textlink="">
      <xdr:nvSpPr>
        <xdr:cNvPr id="647" name="テキスト ボックス 646"/>
        <xdr:cNvSpPr txBox="1"/>
      </xdr:nvSpPr>
      <xdr:spPr>
        <a:xfrm>
          <a:off x="12514580" y="130276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8" name="テキスト ボックス 647"/>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9" name="テキスト ボックス 648"/>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0" name="テキスト ボックス 649"/>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1" name="テキスト ボックス 650"/>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2" name="テキスト ボックス 651"/>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54610</xdr:rowOff>
    </xdr:from>
    <xdr:to xmlns:xdr="http://schemas.openxmlformats.org/drawingml/2006/spreadsheetDrawing">
      <xdr:col>85</xdr:col>
      <xdr:colOff>177800</xdr:colOff>
      <xdr:row>76</xdr:row>
      <xdr:rowOff>156210</xdr:rowOff>
    </xdr:to>
    <xdr:sp macro="" textlink="">
      <xdr:nvSpPr>
        <xdr:cNvPr id="653" name="楕円 652"/>
        <xdr:cNvSpPr/>
      </xdr:nvSpPr>
      <xdr:spPr>
        <a:xfrm>
          <a:off x="16268700" y="1308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75</xdr:row>
      <xdr:rowOff>77470</xdr:rowOff>
    </xdr:from>
    <xdr:ext cx="598805" cy="254635"/>
    <xdr:sp macro="" textlink="">
      <xdr:nvSpPr>
        <xdr:cNvPr id="654" name="公債費該当値テキスト"/>
        <xdr:cNvSpPr txBox="1"/>
      </xdr:nvSpPr>
      <xdr:spPr>
        <a:xfrm>
          <a:off x="16370300" y="1293622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237,970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109220</xdr:rowOff>
    </xdr:from>
    <xdr:to xmlns:xdr="http://schemas.openxmlformats.org/drawingml/2006/spreadsheetDrawing">
      <xdr:col>81</xdr:col>
      <xdr:colOff>101600</xdr:colOff>
      <xdr:row>77</xdr:row>
      <xdr:rowOff>39370</xdr:rowOff>
    </xdr:to>
    <xdr:sp macro="" textlink="">
      <xdr:nvSpPr>
        <xdr:cNvPr id="655" name="楕円 654"/>
        <xdr:cNvSpPr/>
      </xdr:nvSpPr>
      <xdr:spPr>
        <a:xfrm>
          <a:off x="15430500" y="1313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75</xdr:row>
      <xdr:rowOff>55880</xdr:rowOff>
    </xdr:from>
    <xdr:ext cx="594360" cy="259080"/>
    <xdr:sp macro="" textlink="">
      <xdr:nvSpPr>
        <xdr:cNvPr id="656" name="テキスト ボックス 655"/>
        <xdr:cNvSpPr txBox="1"/>
      </xdr:nvSpPr>
      <xdr:spPr>
        <a:xfrm>
          <a:off x="15181580" y="129146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209,480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168275</xdr:rowOff>
    </xdr:from>
    <xdr:to xmlns:xdr="http://schemas.openxmlformats.org/drawingml/2006/spreadsheetDrawing">
      <xdr:col>76</xdr:col>
      <xdr:colOff>165100</xdr:colOff>
      <xdr:row>77</xdr:row>
      <xdr:rowOff>98425</xdr:rowOff>
    </xdr:to>
    <xdr:sp macro="" textlink="">
      <xdr:nvSpPr>
        <xdr:cNvPr id="657" name="楕円 656"/>
        <xdr:cNvSpPr/>
      </xdr:nvSpPr>
      <xdr:spPr>
        <a:xfrm>
          <a:off x="14541500" y="1319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75</xdr:row>
      <xdr:rowOff>114935</xdr:rowOff>
    </xdr:from>
    <xdr:ext cx="594360" cy="259080"/>
    <xdr:sp macro="" textlink="">
      <xdr:nvSpPr>
        <xdr:cNvPr id="658" name="テキスト ボックス 657"/>
        <xdr:cNvSpPr txBox="1"/>
      </xdr:nvSpPr>
      <xdr:spPr>
        <a:xfrm>
          <a:off x="14292580" y="1297368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178,263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65405</xdr:rowOff>
    </xdr:from>
    <xdr:to xmlns:xdr="http://schemas.openxmlformats.org/drawingml/2006/spreadsheetDrawing">
      <xdr:col>72</xdr:col>
      <xdr:colOff>38100</xdr:colOff>
      <xdr:row>77</xdr:row>
      <xdr:rowOff>167005</xdr:rowOff>
    </xdr:to>
    <xdr:sp macro="" textlink="">
      <xdr:nvSpPr>
        <xdr:cNvPr id="659" name="楕円 658"/>
        <xdr:cNvSpPr/>
      </xdr:nvSpPr>
      <xdr:spPr>
        <a:xfrm>
          <a:off x="13652500" y="13267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77</xdr:row>
      <xdr:rowOff>158115</xdr:rowOff>
    </xdr:from>
    <xdr:ext cx="594360" cy="254635"/>
    <xdr:sp macro="" textlink="">
      <xdr:nvSpPr>
        <xdr:cNvPr id="660" name="テキスト ボックス 659"/>
        <xdr:cNvSpPr txBox="1"/>
      </xdr:nvSpPr>
      <xdr:spPr>
        <a:xfrm>
          <a:off x="13403580" y="1335976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142,224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62230</xdr:rowOff>
    </xdr:from>
    <xdr:to xmlns:xdr="http://schemas.openxmlformats.org/drawingml/2006/spreadsheetDrawing">
      <xdr:col>67</xdr:col>
      <xdr:colOff>101600</xdr:colOff>
      <xdr:row>77</xdr:row>
      <xdr:rowOff>163830</xdr:rowOff>
    </xdr:to>
    <xdr:sp macro="" textlink="">
      <xdr:nvSpPr>
        <xdr:cNvPr id="661" name="楕円 660"/>
        <xdr:cNvSpPr/>
      </xdr:nvSpPr>
      <xdr:spPr>
        <a:xfrm>
          <a:off x="12763500" y="1326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77</xdr:row>
      <xdr:rowOff>154940</xdr:rowOff>
    </xdr:from>
    <xdr:ext cx="594360" cy="254635"/>
    <xdr:sp macro="" textlink="">
      <xdr:nvSpPr>
        <xdr:cNvPr id="662" name="テキスト ボックス 661"/>
        <xdr:cNvSpPr txBox="1"/>
      </xdr:nvSpPr>
      <xdr:spPr>
        <a:xfrm>
          <a:off x="12514580" y="133565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33,801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5440" cy="220980"/>
    <xdr:sp macro="" textlink="">
      <xdr:nvSpPr>
        <xdr:cNvPr id="671" name="テキスト ボックス 670"/>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2" name="直線コネクタ 671"/>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73" name="直線コネクタ 672"/>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4475" cy="254635"/>
    <xdr:sp macro="" textlink="">
      <xdr:nvSpPr>
        <xdr:cNvPr id="674" name="テキスト ボックス 673"/>
        <xdr:cNvSpPr txBox="1"/>
      </xdr:nvSpPr>
      <xdr:spPr>
        <a:xfrm>
          <a:off x="12197080" y="16799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75" name="直線コネクタ 674"/>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91185" cy="254635"/>
    <xdr:sp macro="" textlink="">
      <xdr:nvSpPr>
        <xdr:cNvPr id="676" name="テキスト ボックス 675"/>
        <xdr:cNvSpPr txBox="1"/>
      </xdr:nvSpPr>
      <xdr:spPr>
        <a:xfrm>
          <a:off x="11850370" y="163423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77" name="直線コネクタ 676"/>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92</xdr:row>
      <xdr:rowOff>111760</xdr:rowOff>
    </xdr:from>
    <xdr:ext cx="681355" cy="254635"/>
    <xdr:sp macro="" textlink="">
      <xdr:nvSpPr>
        <xdr:cNvPr id="678" name="テキスト ボックス 677"/>
        <xdr:cNvSpPr txBox="1"/>
      </xdr:nvSpPr>
      <xdr:spPr>
        <a:xfrm>
          <a:off x="11760200" y="158851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79" name="直線コネクタ 678"/>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89</xdr:row>
      <xdr:rowOff>168910</xdr:rowOff>
    </xdr:from>
    <xdr:ext cx="681355" cy="254635"/>
    <xdr:sp macro="" textlink="">
      <xdr:nvSpPr>
        <xdr:cNvPr id="680" name="テキスト ボックス 679"/>
        <xdr:cNvSpPr txBox="1"/>
      </xdr:nvSpPr>
      <xdr:spPr>
        <a:xfrm>
          <a:off x="11760200" y="154279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1" name="直線コネクタ 68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81355" cy="254635"/>
    <xdr:sp macro="" textlink="">
      <xdr:nvSpPr>
        <xdr:cNvPr id="682" name="テキスト ボックス 681"/>
        <xdr:cNvSpPr txBox="1"/>
      </xdr:nvSpPr>
      <xdr:spPr>
        <a:xfrm>
          <a:off x="11760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3"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132715</xdr:rowOff>
    </xdr:from>
    <xdr:to xmlns:xdr="http://schemas.openxmlformats.org/drawingml/2006/spreadsheetDrawing">
      <xdr:col>85</xdr:col>
      <xdr:colOff>126365</xdr:colOff>
      <xdr:row>98</xdr:row>
      <xdr:rowOff>139700</xdr:rowOff>
    </xdr:to>
    <xdr:cxnSp macro="">
      <xdr:nvCxnSpPr>
        <xdr:cNvPr id="684" name="直線コネクタ 683"/>
        <xdr:cNvCxnSpPr/>
      </xdr:nvCxnSpPr>
      <xdr:spPr>
        <a:xfrm flipV="1">
          <a:off x="16317595" y="15563215"/>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143510</xdr:rowOff>
    </xdr:from>
    <xdr:ext cx="313690" cy="254635"/>
    <xdr:sp macro="" textlink="">
      <xdr:nvSpPr>
        <xdr:cNvPr id="685" name="積立金最小値テキスト"/>
        <xdr:cNvSpPr txBox="1"/>
      </xdr:nvSpPr>
      <xdr:spPr>
        <a:xfrm>
          <a:off x="16370300" y="16945610"/>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139700</xdr:rowOff>
    </xdr:from>
    <xdr:to xmlns:xdr="http://schemas.openxmlformats.org/drawingml/2006/spreadsheetDrawing">
      <xdr:col>86</xdr:col>
      <xdr:colOff>25400</xdr:colOff>
      <xdr:row>98</xdr:row>
      <xdr:rowOff>139700</xdr:rowOff>
    </xdr:to>
    <xdr:cxnSp macro="">
      <xdr:nvCxnSpPr>
        <xdr:cNvPr id="686" name="直線コネクタ 685"/>
        <xdr:cNvCxnSpPr/>
      </xdr:nvCxnSpPr>
      <xdr:spPr>
        <a:xfrm>
          <a:off x="16230600" y="1694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79375</xdr:rowOff>
    </xdr:from>
    <xdr:ext cx="690245" cy="258445"/>
    <xdr:sp macro="" textlink="">
      <xdr:nvSpPr>
        <xdr:cNvPr id="687" name="積立金最大値テキスト"/>
        <xdr:cNvSpPr txBox="1"/>
      </xdr:nvSpPr>
      <xdr:spPr>
        <a:xfrm>
          <a:off x="16370300" y="15338425"/>
          <a:ext cx="6902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1,507,459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132715</xdr:rowOff>
    </xdr:from>
    <xdr:to xmlns:xdr="http://schemas.openxmlformats.org/drawingml/2006/spreadsheetDrawing">
      <xdr:col>86</xdr:col>
      <xdr:colOff>25400</xdr:colOff>
      <xdr:row>90</xdr:row>
      <xdr:rowOff>132715</xdr:rowOff>
    </xdr:to>
    <xdr:cxnSp macro="">
      <xdr:nvCxnSpPr>
        <xdr:cNvPr id="688" name="直線コネクタ 687"/>
        <xdr:cNvCxnSpPr/>
      </xdr:nvCxnSpPr>
      <xdr:spPr>
        <a:xfrm>
          <a:off x="16230600" y="15563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83185</xdr:rowOff>
    </xdr:from>
    <xdr:to xmlns:xdr="http://schemas.openxmlformats.org/drawingml/2006/spreadsheetDrawing">
      <xdr:col>85</xdr:col>
      <xdr:colOff>127000</xdr:colOff>
      <xdr:row>97</xdr:row>
      <xdr:rowOff>100330</xdr:rowOff>
    </xdr:to>
    <xdr:cxnSp macro="">
      <xdr:nvCxnSpPr>
        <xdr:cNvPr id="689" name="直線コネクタ 688"/>
        <xdr:cNvCxnSpPr/>
      </xdr:nvCxnSpPr>
      <xdr:spPr>
        <a:xfrm>
          <a:off x="15481300" y="1671383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129540</xdr:rowOff>
    </xdr:from>
    <xdr:ext cx="598805" cy="259080"/>
    <xdr:sp macro="" textlink="">
      <xdr:nvSpPr>
        <xdr:cNvPr id="690" name="積立金平均値テキスト"/>
        <xdr:cNvSpPr txBox="1"/>
      </xdr:nvSpPr>
      <xdr:spPr>
        <a:xfrm>
          <a:off x="16370300" y="167601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151130</xdr:rowOff>
    </xdr:from>
    <xdr:to xmlns:xdr="http://schemas.openxmlformats.org/drawingml/2006/spreadsheetDrawing">
      <xdr:col>85</xdr:col>
      <xdr:colOff>177800</xdr:colOff>
      <xdr:row>98</xdr:row>
      <xdr:rowOff>81280</xdr:rowOff>
    </xdr:to>
    <xdr:sp macro="" textlink="">
      <xdr:nvSpPr>
        <xdr:cNvPr id="691" name="フローチャート: 判断 690"/>
        <xdr:cNvSpPr/>
      </xdr:nvSpPr>
      <xdr:spPr>
        <a:xfrm>
          <a:off x="16268700" y="1678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83185</xdr:rowOff>
    </xdr:from>
    <xdr:to xmlns:xdr="http://schemas.openxmlformats.org/drawingml/2006/spreadsheetDrawing">
      <xdr:col>81</xdr:col>
      <xdr:colOff>50800</xdr:colOff>
      <xdr:row>97</xdr:row>
      <xdr:rowOff>114935</xdr:rowOff>
    </xdr:to>
    <xdr:cxnSp macro="">
      <xdr:nvCxnSpPr>
        <xdr:cNvPr id="692" name="直線コネクタ 691"/>
        <xdr:cNvCxnSpPr/>
      </xdr:nvCxnSpPr>
      <xdr:spPr>
        <a:xfrm flipV="1">
          <a:off x="14592300" y="16713835"/>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158115</xdr:rowOff>
    </xdr:from>
    <xdr:to xmlns:xdr="http://schemas.openxmlformats.org/drawingml/2006/spreadsheetDrawing">
      <xdr:col>81</xdr:col>
      <xdr:colOff>101600</xdr:colOff>
      <xdr:row>98</xdr:row>
      <xdr:rowOff>88265</xdr:rowOff>
    </xdr:to>
    <xdr:sp macro="" textlink="">
      <xdr:nvSpPr>
        <xdr:cNvPr id="693" name="フローチャート: 判断 692"/>
        <xdr:cNvSpPr/>
      </xdr:nvSpPr>
      <xdr:spPr>
        <a:xfrm>
          <a:off x="15430500" y="1678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98</xdr:row>
      <xdr:rowOff>79375</xdr:rowOff>
    </xdr:from>
    <xdr:ext cx="594360" cy="258445"/>
    <xdr:sp macro="" textlink="">
      <xdr:nvSpPr>
        <xdr:cNvPr id="694" name="テキスト ボックス 693"/>
        <xdr:cNvSpPr txBox="1"/>
      </xdr:nvSpPr>
      <xdr:spPr>
        <a:xfrm>
          <a:off x="15181580" y="168814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67310</xdr:rowOff>
    </xdr:from>
    <xdr:to xmlns:xdr="http://schemas.openxmlformats.org/drawingml/2006/spreadsheetDrawing">
      <xdr:col>76</xdr:col>
      <xdr:colOff>114300</xdr:colOff>
      <xdr:row>97</xdr:row>
      <xdr:rowOff>114935</xdr:rowOff>
    </xdr:to>
    <xdr:cxnSp macro="">
      <xdr:nvCxnSpPr>
        <xdr:cNvPr id="695" name="直線コネクタ 694"/>
        <xdr:cNvCxnSpPr/>
      </xdr:nvCxnSpPr>
      <xdr:spPr>
        <a:xfrm>
          <a:off x="13703300" y="1669796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151765</xdr:rowOff>
    </xdr:from>
    <xdr:to xmlns:xdr="http://schemas.openxmlformats.org/drawingml/2006/spreadsheetDrawing">
      <xdr:col>76</xdr:col>
      <xdr:colOff>165100</xdr:colOff>
      <xdr:row>98</xdr:row>
      <xdr:rowOff>81915</xdr:rowOff>
    </xdr:to>
    <xdr:sp macro="" textlink="">
      <xdr:nvSpPr>
        <xdr:cNvPr id="696" name="フローチャート: 判断 695"/>
        <xdr:cNvSpPr/>
      </xdr:nvSpPr>
      <xdr:spPr>
        <a:xfrm>
          <a:off x="14541500" y="16782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98</xdr:row>
      <xdr:rowOff>73025</xdr:rowOff>
    </xdr:from>
    <xdr:ext cx="594360" cy="259080"/>
    <xdr:sp macro="" textlink="">
      <xdr:nvSpPr>
        <xdr:cNvPr id="697" name="テキスト ボックス 696"/>
        <xdr:cNvSpPr txBox="1"/>
      </xdr:nvSpPr>
      <xdr:spPr>
        <a:xfrm>
          <a:off x="14292580" y="1687512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118,528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67310</xdr:rowOff>
    </xdr:from>
    <xdr:to xmlns:xdr="http://schemas.openxmlformats.org/drawingml/2006/spreadsheetDrawing">
      <xdr:col>71</xdr:col>
      <xdr:colOff>177800</xdr:colOff>
      <xdr:row>97</xdr:row>
      <xdr:rowOff>146050</xdr:rowOff>
    </xdr:to>
    <xdr:cxnSp macro="">
      <xdr:nvCxnSpPr>
        <xdr:cNvPr id="698" name="直線コネクタ 697"/>
        <xdr:cNvCxnSpPr/>
      </xdr:nvCxnSpPr>
      <xdr:spPr>
        <a:xfrm flipV="1">
          <a:off x="12814300" y="16697960"/>
          <a:ext cx="8890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138430</xdr:rowOff>
    </xdr:from>
    <xdr:to xmlns:xdr="http://schemas.openxmlformats.org/drawingml/2006/spreadsheetDrawing">
      <xdr:col>72</xdr:col>
      <xdr:colOff>38100</xdr:colOff>
      <xdr:row>98</xdr:row>
      <xdr:rowOff>68580</xdr:rowOff>
    </xdr:to>
    <xdr:sp macro="" textlink="">
      <xdr:nvSpPr>
        <xdr:cNvPr id="699" name="フローチャート: 判断 698"/>
        <xdr:cNvSpPr/>
      </xdr:nvSpPr>
      <xdr:spPr>
        <a:xfrm>
          <a:off x="13652500" y="1676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98</xdr:row>
      <xdr:rowOff>59690</xdr:rowOff>
    </xdr:from>
    <xdr:ext cx="594360" cy="259080"/>
    <xdr:sp macro="" textlink="">
      <xdr:nvSpPr>
        <xdr:cNvPr id="700" name="テキスト ボックス 699"/>
        <xdr:cNvSpPr txBox="1"/>
      </xdr:nvSpPr>
      <xdr:spPr>
        <a:xfrm>
          <a:off x="13403580" y="168617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133,032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15240</xdr:rowOff>
    </xdr:from>
    <xdr:to xmlns:xdr="http://schemas.openxmlformats.org/drawingml/2006/spreadsheetDrawing">
      <xdr:col>67</xdr:col>
      <xdr:colOff>101600</xdr:colOff>
      <xdr:row>98</xdr:row>
      <xdr:rowOff>116840</xdr:rowOff>
    </xdr:to>
    <xdr:sp macro="" textlink="">
      <xdr:nvSpPr>
        <xdr:cNvPr id="701" name="フローチャート: 判断 700"/>
        <xdr:cNvSpPr/>
      </xdr:nvSpPr>
      <xdr:spPr>
        <a:xfrm>
          <a:off x="12763500" y="1681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107950</xdr:rowOff>
    </xdr:from>
    <xdr:ext cx="530225" cy="259080"/>
    <xdr:sp macro="" textlink="">
      <xdr:nvSpPr>
        <xdr:cNvPr id="702" name="テキスト ボックス 701"/>
        <xdr:cNvSpPr txBox="1"/>
      </xdr:nvSpPr>
      <xdr:spPr>
        <a:xfrm>
          <a:off x="12546965" y="169100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80,463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4" name="テキスト ボックス 70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6" name="テキスト ボックス 70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7" name="テキスト ボックス 70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49530</xdr:rowOff>
    </xdr:from>
    <xdr:to xmlns:xdr="http://schemas.openxmlformats.org/drawingml/2006/spreadsheetDrawing">
      <xdr:col>85</xdr:col>
      <xdr:colOff>177800</xdr:colOff>
      <xdr:row>97</xdr:row>
      <xdr:rowOff>151130</xdr:rowOff>
    </xdr:to>
    <xdr:sp macro="" textlink="">
      <xdr:nvSpPr>
        <xdr:cNvPr id="708" name="楕円 707"/>
        <xdr:cNvSpPr/>
      </xdr:nvSpPr>
      <xdr:spPr>
        <a:xfrm>
          <a:off x="16268700" y="1668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96</xdr:row>
      <xdr:rowOff>72390</xdr:rowOff>
    </xdr:from>
    <xdr:ext cx="598805" cy="259080"/>
    <xdr:sp macro="" textlink="">
      <xdr:nvSpPr>
        <xdr:cNvPr id="709" name="積立金該当値テキスト"/>
        <xdr:cNvSpPr txBox="1"/>
      </xdr:nvSpPr>
      <xdr:spPr>
        <a:xfrm>
          <a:off x="16370300" y="165315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230,673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32385</xdr:rowOff>
    </xdr:from>
    <xdr:to xmlns:xdr="http://schemas.openxmlformats.org/drawingml/2006/spreadsheetDrawing">
      <xdr:col>81</xdr:col>
      <xdr:colOff>101600</xdr:colOff>
      <xdr:row>97</xdr:row>
      <xdr:rowOff>133985</xdr:rowOff>
    </xdr:to>
    <xdr:sp macro="" textlink="">
      <xdr:nvSpPr>
        <xdr:cNvPr id="710" name="楕円 709"/>
        <xdr:cNvSpPr/>
      </xdr:nvSpPr>
      <xdr:spPr>
        <a:xfrm>
          <a:off x="15430500" y="16663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95</xdr:row>
      <xdr:rowOff>150495</xdr:rowOff>
    </xdr:from>
    <xdr:ext cx="594360" cy="259080"/>
    <xdr:sp macro="" textlink="">
      <xdr:nvSpPr>
        <xdr:cNvPr id="711" name="テキスト ボックス 710"/>
        <xdr:cNvSpPr txBox="1"/>
      </xdr:nvSpPr>
      <xdr:spPr>
        <a:xfrm>
          <a:off x="15181580" y="1643824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249,094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64135</xdr:rowOff>
    </xdr:from>
    <xdr:to xmlns:xdr="http://schemas.openxmlformats.org/drawingml/2006/spreadsheetDrawing">
      <xdr:col>76</xdr:col>
      <xdr:colOff>165100</xdr:colOff>
      <xdr:row>97</xdr:row>
      <xdr:rowOff>166370</xdr:rowOff>
    </xdr:to>
    <xdr:sp macro="" textlink="">
      <xdr:nvSpPr>
        <xdr:cNvPr id="712" name="楕円 711"/>
        <xdr:cNvSpPr/>
      </xdr:nvSpPr>
      <xdr:spPr>
        <a:xfrm>
          <a:off x="14541500" y="166947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96</xdr:row>
      <xdr:rowOff>10795</xdr:rowOff>
    </xdr:from>
    <xdr:ext cx="594360" cy="258445"/>
    <xdr:sp macro="" textlink="">
      <xdr:nvSpPr>
        <xdr:cNvPr id="713" name="テキスト ボックス 712"/>
        <xdr:cNvSpPr txBox="1"/>
      </xdr:nvSpPr>
      <xdr:spPr>
        <a:xfrm>
          <a:off x="14292580" y="1646999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16510</xdr:rowOff>
    </xdr:from>
    <xdr:to xmlns:xdr="http://schemas.openxmlformats.org/drawingml/2006/spreadsheetDrawing">
      <xdr:col>72</xdr:col>
      <xdr:colOff>38100</xdr:colOff>
      <xdr:row>97</xdr:row>
      <xdr:rowOff>118110</xdr:rowOff>
    </xdr:to>
    <xdr:sp macro="" textlink="">
      <xdr:nvSpPr>
        <xdr:cNvPr id="714" name="楕円 713"/>
        <xdr:cNvSpPr/>
      </xdr:nvSpPr>
      <xdr:spPr>
        <a:xfrm>
          <a:off x="13652500" y="1664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95</xdr:row>
      <xdr:rowOff>134620</xdr:rowOff>
    </xdr:from>
    <xdr:ext cx="594360" cy="254635"/>
    <xdr:sp macro="" textlink="">
      <xdr:nvSpPr>
        <xdr:cNvPr id="715" name="テキスト ボックス 714"/>
        <xdr:cNvSpPr txBox="1"/>
      </xdr:nvSpPr>
      <xdr:spPr>
        <a:xfrm>
          <a:off x="13403580" y="1642237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266,697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95250</xdr:rowOff>
    </xdr:from>
    <xdr:to xmlns:xdr="http://schemas.openxmlformats.org/drawingml/2006/spreadsheetDrawing">
      <xdr:col>67</xdr:col>
      <xdr:colOff>101600</xdr:colOff>
      <xdr:row>98</xdr:row>
      <xdr:rowOff>25400</xdr:rowOff>
    </xdr:to>
    <xdr:sp macro="" textlink="">
      <xdr:nvSpPr>
        <xdr:cNvPr id="716" name="楕円 715"/>
        <xdr:cNvSpPr/>
      </xdr:nvSpPr>
      <xdr:spPr>
        <a:xfrm>
          <a:off x="12763500" y="1672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96</xdr:row>
      <xdr:rowOff>41910</xdr:rowOff>
    </xdr:from>
    <xdr:ext cx="594360" cy="254635"/>
    <xdr:sp macro="" textlink="">
      <xdr:nvSpPr>
        <xdr:cNvPr id="717" name="テキスト ボックス 716"/>
        <xdr:cNvSpPr txBox="1"/>
      </xdr:nvSpPr>
      <xdr:spPr>
        <a:xfrm>
          <a:off x="12514580" y="165011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180,443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5440" cy="220980"/>
    <xdr:sp macro="" textlink="">
      <xdr:nvSpPr>
        <xdr:cNvPr id="726" name="テキスト ボックス 725"/>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7" name="直線コネクタ 72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28" name="直線コネクタ 727"/>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4475" cy="259080"/>
    <xdr:sp macro="" textlink="">
      <xdr:nvSpPr>
        <xdr:cNvPr id="729" name="テキスト ボックス 728"/>
        <xdr:cNvSpPr txBox="1"/>
      </xdr:nvSpPr>
      <xdr:spPr>
        <a:xfrm>
          <a:off x="18039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30" name="直線コネクタ 729"/>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4635"/>
    <xdr:sp macro="" textlink="">
      <xdr:nvSpPr>
        <xdr:cNvPr id="731" name="テキスト ボックス 730"/>
        <xdr:cNvSpPr txBox="1"/>
      </xdr:nvSpPr>
      <xdr:spPr>
        <a:xfrm>
          <a:off x="17756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32" name="直線コネクタ 731"/>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33" name="テキスト ボックス 732"/>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4" name="直線コネクタ 733"/>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4635"/>
    <xdr:sp macro="" textlink="">
      <xdr:nvSpPr>
        <xdr:cNvPr id="735" name="テキスト ボックス 734"/>
        <xdr:cNvSpPr txBox="1"/>
      </xdr:nvSpPr>
      <xdr:spPr>
        <a:xfrm>
          <a:off x="17756505" y="5664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6" name="直線コネクタ 735"/>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37" name="テキスト ボックス 736"/>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38" name="直線コネクタ 737"/>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29</xdr:row>
      <xdr:rowOff>38100</xdr:rowOff>
    </xdr:from>
    <xdr:ext cx="591185" cy="259080"/>
    <xdr:sp macro="" textlink="">
      <xdr:nvSpPr>
        <xdr:cNvPr id="739" name="テキスト ボックス 738"/>
        <xdr:cNvSpPr txBox="1"/>
      </xdr:nvSpPr>
      <xdr:spPr>
        <a:xfrm>
          <a:off x="17692370" y="5010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0" name="直線コネクタ 739"/>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27</xdr:row>
      <xdr:rowOff>54610</xdr:rowOff>
    </xdr:from>
    <xdr:ext cx="591185" cy="254635"/>
    <xdr:sp macro="" textlink="">
      <xdr:nvSpPr>
        <xdr:cNvPr id="741" name="テキスト ボックス 740"/>
        <xdr:cNvSpPr txBox="1"/>
      </xdr:nvSpPr>
      <xdr:spPr>
        <a:xfrm>
          <a:off x="17692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2"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55245</xdr:rowOff>
    </xdr:from>
    <xdr:to xmlns:xdr="http://schemas.openxmlformats.org/drawingml/2006/spreadsheetDrawing">
      <xdr:col>116</xdr:col>
      <xdr:colOff>62865</xdr:colOff>
      <xdr:row>39</xdr:row>
      <xdr:rowOff>99060</xdr:rowOff>
    </xdr:to>
    <xdr:cxnSp macro="">
      <xdr:nvCxnSpPr>
        <xdr:cNvPr id="743" name="直線コネクタ 742"/>
        <xdr:cNvCxnSpPr/>
      </xdr:nvCxnSpPr>
      <xdr:spPr>
        <a:xfrm flipV="1">
          <a:off x="22159595" y="5370195"/>
          <a:ext cx="1270" cy="1415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9555" cy="259080"/>
    <xdr:sp macro="" textlink="">
      <xdr:nvSpPr>
        <xdr:cNvPr id="744" name="投資及び出資金最小値テキスト"/>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5" name="直線コネクタ 744"/>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1905</xdr:rowOff>
    </xdr:from>
    <xdr:ext cx="534670" cy="259080"/>
    <xdr:sp macro="" textlink="">
      <xdr:nvSpPr>
        <xdr:cNvPr id="746" name="投資及び出資金最大値テキスト"/>
        <xdr:cNvSpPr txBox="1"/>
      </xdr:nvSpPr>
      <xdr:spPr>
        <a:xfrm>
          <a:off x="22212300" y="51454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86,687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55245</xdr:rowOff>
    </xdr:from>
    <xdr:to xmlns:xdr="http://schemas.openxmlformats.org/drawingml/2006/spreadsheetDrawing">
      <xdr:col>116</xdr:col>
      <xdr:colOff>152400</xdr:colOff>
      <xdr:row>31</xdr:row>
      <xdr:rowOff>55245</xdr:rowOff>
    </xdr:to>
    <xdr:cxnSp macro="">
      <xdr:nvCxnSpPr>
        <xdr:cNvPr id="747" name="直線コネクタ 746"/>
        <xdr:cNvCxnSpPr/>
      </xdr:nvCxnSpPr>
      <xdr:spPr>
        <a:xfrm>
          <a:off x="22072600" y="5370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99060</xdr:rowOff>
    </xdr:from>
    <xdr:to xmlns:xdr="http://schemas.openxmlformats.org/drawingml/2006/spreadsheetDrawing">
      <xdr:col>116</xdr:col>
      <xdr:colOff>63500</xdr:colOff>
      <xdr:row>39</xdr:row>
      <xdr:rowOff>99060</xdr:rowOff>
    </xdr:to>
    <xdr:cxnSp macro="">
      <xdr:nvCxnSpPr>
        <xdr:cNvPr id="748" name="直線コネクタ 747"/>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112395</xdr:rowOff>
    </xdr:from>
    <xdr:ext cx="469900" cy="254635"/>
    <xdr:sp macro="" textlink="">
      <xdr:nvSpPr>
        <xdr:cNvPr id="749" name="投資及び出資金平均値テキスト"/>
        <xdr:cNvSpPr txBox="1"/>
      </xdr:nvSpPr>
      <xdr:spPr>
        <a:xfrm>
          <a:off x="22212300" y="645604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89535</xdr:rowOff>
    </xdr:from>
    <xdr:to xmlns:xdr="http://schemas.openxmlformats.org/drawingml/2006/spreadsheetDrawing">
      <xdr:col>116</xdr:col>
      <xdr:colOff>114300</xdr:colOff>
      <xdr:row>39</xdr:row>
      <xdr:rowOff>19685</xdr:rowOff>
    </xdr:to>
    <xdr:sp macro="" textlink="">
      <xdr:nvSpPr>
        <xdr:cNvPr id="750" name="フローチャート: 判断 749"/>
        <xdr:cNvSpPr/>
      </xdr:nvSpPr>
      <xdr:spPr>
        <a:xfrm>
          <a:off x="22110700" y="6604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177800</xdr:colOff>
      <xdr:row>39</xdr:row>
      <xdr:rowOff>99060</xdr:rowOff>
    </xdr:to>
    <xdr:cxnSp macro="">
      <xdr:nvCxnSpPr>
        <xdr:cNvPr id="751" name="直線コネクタ 750"/>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160655</xdr:rowOff>
    </xdr:from>
    <xdr:to xmlns:xdr="http://schemas.openxmlformats.org/drawingml/2006/spreadsheetDrawing">
      <xdr:col>112</xdr:col>
      <xdr:colOff>38100</xdr:colOff>
      <xdr:row>39</xdr:row>
      <xdr:rowOff>90805</xdr:rowOff>
    </xdr:to>
    <xdr:sp macro="" textlink="">
      <xdr:nvSpPr>
        <xdr:cNvPr id="752" name="フローチャート: 判断 751"/>
        <xdr:cNvSpPr/>
      </xdr:nvSpPr>
      <xdr:spPr>
        <a:xfrm>
          <a:off x="21272500" y="6675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107315</xdr:rowOff>
    </xdr:from>
    <xdr:ext cx="465455" cy="259080"/>
    <xdr:sp macro="" textlink="">
      <xdr:nvSpPr>
        <xdr:cNvPr id="753" name="テキスト ボックス 752"/>
        <xdr:cNvSpPr txBox="1"/>
      </xdr:nvSpPr>
      <xdr:spPr>
        <a:xfrm>
          <a:off x="21088350" y="64509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4" name="直線コネクタ 753"/>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3175</xdr:rowOff>
    </xdr:from>
    <xdr:to xmlns:xdr="http://schemas.openxmlformats.org/drawingml/2006/spreadsheetDrawing">
      <xdr:col>107</xdr:col>
      <xdr:colOff>101600</xdr:colOff>
      <xdr:row>39</xdr:row>
      <xdr:rowOff>104775</xdr:rowOff>
    </xdr:to>
    <xdr:sp macro="" textlink="">
      <xdr:nvSpPr>
        <xdr:cNvPr id="755" name="フローチャート: 判断 754"/>
        <xdr:cNvSpPr/>
      </xdr:nvSpPr>
      <xdr:spPr>
        <a:xfrm>
          <a:off x="20383500" y="668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37</xdr:row>
      <xdr:rowOff>121285</xdr:rowOff>
    </xdr:from>
    <xdr:ext cx="465455" cy="254635"/>
    <xdr:sp macro="" textlink="">
      <xdr:nvSpPr>
        <xdr:cNvPr id="756" name="テキスト ボックス 755"/>
        <xdr:cNvSpPr txBox="1"/>
      </xdr:nvSpPr>
      <xdr:spPr>
        <a:xfrm>
          <a:off x="20199350" y="646493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57" name="直線コネクタ 756"/>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6985</xdr:rowOff>
    </xdr:from>
    <xdr:to xmlns:xdr="http://schemas.openxmlformats.org/drawingml/2006/spreadsheetDrawing">
      <xdr:col>102</xdr:col>
      <xdr:colOff>165100</xdr:colOff>
      <xdr:row>39</xdr:row>
      <xdr:rowOff>109220</xdr:rowOff>
    </xdr:to>
    <xdr:sp macro="" textlink="">
      <xdr:nvSpPr>
        <xdr:cNvPr id="758" name="フローチャート: 判断 757"/>
        <xdr:cNvSpPr/>
      </xdr:nvSpPr>
      <xdr:spPr>
        <a:xfrm>
          <a:off x="19494500" y="66935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125095</xdr:rowOff>
    </xdr:from>
    <xdr:ext cx="465455" cy="258445"/>
    <xdr:sp macro="" textlink="">
      <xdr:nvSpPr>
        <xdr:cNvPr id="759" name="テキスト ボックス 758"/>
        <xdr:cNvSpPr txBox="1"/>
      </xdr:nvSpPr>
      <xdr:spPr>
        <a:xfrm>
          <a:off x="19310350" y="646874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7620</xdr:rowOff>
    </xdr:from>
    <xdr:to xmlns:xdr="http://schemas.openxmlformats.org/drawingml/2006/spreadsheetDrawing">
      <xdr:col>98</xdr:col>
      <xdr:colOff>38100</xdr:colOff>
      <xdr:row>39</xdr:row>
      <xdr:rowOff>109220</xdr:rowOff>
    </xdr:to>
    <xdr:sp macro="" textlink="">
      <xdr:nvSpPr>
        <xdr:cNvPr id="760" name="フローチャート: 判断 759"/>
        <xdr:cNvSpPr/>
      </xdr:nvSpPr>
      <xdr:spPr>
        <a:xfrm>
          <a:off x="18605500" y="669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125730</xdr:rowOff>
    </xdr:from>
    <xdr:ext cx="465455" cy="259080"/>
    <xdr:sp macro="" textlink="">
      <xdr:nvSpPr>
        <xdr:cNvPr id="761" name="テキスト ボックス 760"/>
        <xdr:cNvSpPr txBox="1"/>
      </xdr:nvSpPr>
      <xdr:spPr>
        <a:xfrm>
          <a:off x="18421350" y="64693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2" name="テキスト ボックス 761"/>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3" name="テキスト ボックス 762"/>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4" name="テキスト ボックス 763"/>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5" name="テキスト ボックス 764"/>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6" name="テキスト ボックス 765"/>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67" name="楕円 766"/>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134620</xdr:rowOff>
    </xdr:from>
    <xdr:ext cx="249555" cy="254635"/>
    <xdr:sp macro="" textlink="">
      <xdr:nvSpPr>
        <xdr:cNvPr id="768" name="投資及び出資金該当値テキスト"/>
        <xdr:cNvSpPr txBox="1"/>
      </xdr:nvSpPr>
      <xdr:spPr>
        <a:xfrm>
          <a:off x="22212300" y="664972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69" name="楕円 768"/>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5110" cy="259080"/>
    <xdr:sp macro="" textlink="">
      <xdr:nvSpPr>
        <xdr:cNvPr id="770" name="テキスト ボックス 769"/>
        <xdr:cNvSpPr txBox="1"/>
      </xdr:nvSpPr>
      <xdr:spPr>
        <a:xfrm>
          <a:off x="21198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71" name="楕円 770"/>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5110" cy="259080"/>
    <xdr:sp macro="" textlink="">
      <xdr:nvSpPr>
        <xdr:cNvPr id="772" name="テキスト ボックス 771"/>
        <xdr:cNvSpPr txBox="1"/>
      </xdr:nvSpPr>
      <xdr:spPr>
        <a:xfrm>
          <a:off x="20309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73" name="楕円 772"/>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5110" cy="259080"/>
    <xdr:sp macro="" textlink="">
      <xdr:nvSpPr>
        <xdr:cNvPr id="774" name="テキスト ボックス 773"/>
        <xdr:cNvSpPr txBox="1"/>
      </xdr:nvSpPr>
      <xdr:spPr>
        <a:xfrm>
          <a:off x="19420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5" name="楕円 774"/>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5110" cy="259080"/>
    <xdr:sp macro="" textlink="">
      <xdr:nvSpPr>
        <xdr:cNvPr id="776" name="テキスト ボックス 775"/>
        <xdr:cNvSpPr txBox="1"/>
      </xdr:nvSpPr>
      <xdr:spPr>
        <a:xfrm>
          <a:off x="18531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5440" cy="220980"/>
    <xdr:sp macro="" textlink="">
      <xdr:nvSpPr>
        <xdr:cNvPr id="785" name="テキスト ボックス 784"/>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6" name="直線コネクタ 785"/>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87" name="直線コネクタ 786"/>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4475" cy="259080"/>
    <xdr:sp macro="" textlink="">
      <xdr:nvSpPr>
        <xdr:cNvPr id="788" name="テキスト ボックス 787"/>
        <xdr:cNvSpPr txBox="1"/>
      </xdr:nvSpPr>
      <xdr:spPr>
        <a:xfrm>
          <a:off x="18039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89" name="直線コネクタ 788"/>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90" name="テキスト ボックス 789"/>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1" name="直線コネクタ 790"/>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4635"/>
    <xdr:sp macro="" textlink="">
      <xdr:nvSpPr>
        <xdr:cNvPr id="792" name="テキスト ボックス 791"/>
        <xdr:cNvSpPr txBox="1"/>
      </xdr:nvSpPr>
      <xdr:spPr>
        <a:xfrm>
          <a:off x="17756505" y="9255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93" name="直線コネクタ 792"/>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94" name="テキスト ボックス 793"/>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95" name="直線コネクタ 794"/>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49</xdr:row>
      <xdr:rowOff>92710</xdr:rowOff>
    </xdr:from>
    <xdr:ext cx="591185" cy="259080"/>
    <xdr:sp macro="" textlink="">
      <xdr:nvSpPr>
        <xdr:cNvPr id="796" name="テキスト ボックス 795"/>
        <xdr:cNvSpPr txBox="1"/>
      </xdr:nvSpPr>
      <xdr:spPr>
        <a:xfrm>
          <a:off x="17692370" y="849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7" name="直線コネクタ 796"/>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91185" cy="254635"/>
    <xdr:sp macro="" textlink="">
      <xdr:nvSpPr>
        <xdr:cNvPr id="798" name="テキスト ボックス 797"/>
        <xdr:cNvSpPr txBox="1"/>
      </xdr:nvSpPr>
      <xdr:spPr>
        <a:xfrm>
          <a:off x="17692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9"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40640</xdr:rowOff>
    </xdr:from>
    <xdr:to xmlns:xdr="http://schemas.openxmlformats.org/drawingml/2006/spreadsheetDrawing">
      <xdr:col>116</xdr:col>
      <xdr:colOff>62865</xdr:colOff>
      <xdr:row>59</xdr:row>
      <xdr:rowOff>44450</xdr:rowOff>
    </xdr:to>
    <xdr:cxnSp macro="">
      <xdr:nvCxnSpPr>
        <xdr:cNvPr id="800" name="直線コネクタ 799"/>
        <xdr:cNvCxnSpPr/>
      </xdr:nvCxnSpPr>
      <xdr:spPr>
        <a:xfrm flipV="1">
          <a:off x="22159595" y="8784590"/>
          <a:ext cx="1270" cy="13754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801"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802" name="直線コネクタ 801"/>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158750</xdr:rowOff>
    </xdr:from>
    <xdr:ext cx="598805" cy="259080"/>
    <xdr:sp macro="" textlink="">
      <xdr:nvSpPr>
        <xdr:cNvPr id="803" name="貸付金最大値テキスト"/>
        <xdr:cNvSpPr txBox="1"/>
      </xdr:nvSpPr>
      <xdr:spPr>
        <a:xfrm>
          <a:off x="22212300" y="85598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108,292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40640</xdr:rowOff>
    </xdr:from>
    <xdr:to xmlns:xdr="http://schemas.openxmlformats.org/drawingml/2006/spreadsheetDrawing">
      <xdr:col>116</xdr:col>
      <xdr:colOff>152400</xdr:colOff>
      <xdr:row>51</xdr:row>
      <xdr:rowOff>40640</xdr:rowOff>
    </xdr:to>
    <xdr:cxnSp macro="">
      <xdr:nvCxnSpPr>
        <xdr:cNvPr id="804" name="直線コネクタ 803"/>
        <xdr:cNvCxnSpPr/>
      </xdr:nvCxnSpPr>
      <xdr:spPr>
        <a:xfrm>
          <a:off x="22072600" y="8784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44450</xdr:rowOff>
    </xdr:from>
    <xdr:to xmlns:xdr="http://schemas.openxmlformats.org/drawingml/2006/spreadsheetDrawing">
      <xdr:col>116</xdr:col>
      <xdr:colOff>63500</xdr:colOff>
      <xdr:row>59</xdr:row>
      <xdr:rowOff>44450</xdr:rowOff>
    </xdr:to>
    <xdr:cxnSp macro="">
      <xdr:nvCxnSpPr>
        <xdr:cNvPr id="805" name="直線コネクタ 804"/>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76200</xdr:rowOff>
    </xdr:from>
    <xdr:ext cx="469900" cy="254635"/>
    <xdr:sp macro="" textlink="">
      <xdr:nvSpPr>
        <xdr:cNvPr id="806" name="貸付金平均値テキスト"/>
        <xdr:cNvSpPr txBox="1"/>
      </xdr:nvSpPr>
      <xdr:spPr>
        <a:xfrm>
          <a:off x="22212300" y="984885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53340</xdr:rowOff>
    </xdr:from>
    <xdr:to xmlns:xdr="http://schemas.openxmlformats.org/drawingml/2006/spreadsheetDrawing">
      <xdr:col>116</xdr:col>
      <xdr:colOff>114300</xdr:colOff>
      <xdr:row>58</xdr:row>
      <xdr:rowOff>154940</xdr:rowOff>
    </xdr:to>
    <xdr:sp macro="" textlink="">
      <xdr:nvSpPr>
        <xdr:cNvPr id="807" name="フローチャート: 判断 806"/>
        <xdr:cNvSpPr/>
      </xdr:nvSpPr>
      <xdr:spPr>
        <a:xfrm>
          <a:off x="221107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44450</xdr:rowOff>
    </xdr:from>
    <xdr:to xmlns:xdr="http://schemas.openxmlformats.org/drawingml/2006/spreadsheetDrawing">
      <xdr:col>111</xdr:col>
      <xdr:colOff>177800</xdr:colOff>
      <xdr:row>59</xdr:row>
      <xdr:rowOff>44450</xdr:rowOff>
    </xdr:to>
    <xdr:cxnSp macro="">
      <xdr:nvCxnSpPr>
        <xdr:cNvPr id="808" name="直線コネクタ 807"/>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67310</xdr:rowOff>
    </xdr:from>
    <xdr:to xmlns:xdr="http://schemas.openxmlformats.org/drawingml/2006/spreadsheetDrawing">
      <xdr:col>112</xdr:col>
      <xdr:colOff>38100</xdr:colOff>
      <xdr:row>58</xdr:row>
      <xdr:rowOff>168910</xdr:rowOff>
    </xdr:to>
    <xdr:sp macro="" textlink="">
      <xdr:nvSpPr>
        <xdr:cNvPr id="809" name="フローチャート: 判断 808"/>
        <xdr:cNvSpPr/>
      </xdr:nvSpPr>
      <xdr:spPr>
        <a:xfrm>
          <a:off x="21272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13970</xdr:rowOff>
    </xdr:from>
    <xdr:ext cx="465455" cy="259080"/>
    <xdr:sp macro="" textlink="">
      <xdr:nvSpPr>
        <xdr:cNvPr id="810" name="テキスト ボックス 809"/>
        <xdr:cNvSpPr txBox="1"/>
      </xdr:nvSpPr>
      <xdr:spPr>
        <a:xfrm>
          <a:off x="21088350" y="97866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35560</xdr:rowOff>
    </xdr:from>
    <xdr:to xmlns:xdr="http://schemas.openxmlformats.org/drawingml/2006/spreadsheetDrawing">
      <xdr:col>107</xdr:col>
      <xdr:colOff>50800</xdr:colOff>
      <xdr:row>59</xdr:row>
      <xdr:rowOff>44450</xdr:rowOff>
    </xdr:to>
    <xdr:cxnSp macro="">
      <xdr:nvCxnSpPr>
        <xdr:cNvPr id="811" name="直線コネクタ 810"/>
        <xdr:cNvCxnSpPr/>
      </xdr:nvCxnSpPr>
      <xdr:spPr>
        <a:xfrm>
          <a:off x="19545300" y="1015111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63500</xdr:rowOff>
    </xdr:from>
    <xdr:to xmlns:xdr="http://schemas.openxmlformats.org/drawingml/2006/spreadsheetDrawing">
      <xdr:col>107</xdr:col>
      <xdr:colOff>101600</xdr:colOff>
      <xdr:row>58</xdr:row>
      <xdr:rowOff>165100</xdr:rowOff>
    </xdr:to>
    <xdr:sp macro="" textlink="">
      <xdr:nvSpPr>
        <xdr:cNvPr id="812" name="フローチャート: 判断 811"/>
        <xdr:cNvSpPr/>
      </xdr:nvSpPr>
      <xdr:spPr>
        <a:xfrm>
          <a:off x="203835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10160</xdr:rowOff>
    </xdr:from>
    <xdr:ext cx="465455" cy="259080"/>
    <xdr:sp macro="" textlink="">
      <xdr:nvSpPr>
        <xdr:cNvPr id="813" name="テキスト ボックス 812"/>
        <xdr:cNvSpPr txBox="1"/>
      </xdr:nvSpPr>
      <xdr:spPr>
        <a:xfrm>
          <a:off x="20199350" y="97828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59</xdr:row>
      <xdr:rowOff>35560</xdr:rowOff>
    </xdr:from>
    <xdr:to xmlns:xdr="http://schemas.openxmlformats.org/drawingml/2006/spreadsheetDrawing">
      <xdr:col>102</xdr:col>
      <xdr:colOff>114300</xdr:colOff>
      <xdr:row>59</xdr:row>
      <xdr:rowOff>36195</xdr:rowOff>
    </xdr:to>
    <xdr:cxnSp macro="">
      <xdr:nvCxnSpPr>
        <xdr:cNvPr id="814" name="直線コネクタ 813"/>
        <xdr:cNvCxnSpPr/>
      </xdr:nvCxnSpPr>
      <xdr:spPr>
        <a:xfrm flipV="1">
          <a:off x="18656300" y="1015111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64135</xdr:rowOff>
    </xdr:from>
    <xdr:to xmlns:xdr="http://schemas.openxmlformats.org/drawingml/2006/spreadsheetDrawing">
      <xdr:col>102</xdr:col>
      <xdr:colOff>165100</xdr:colOff>
      <xdr:row>58</xdr:row>
      <xdr:rowOff>166370</xdr:rowOff>
    </xdr:to>
    <xdr:sp macro="" textlink="">
      <xdr:nvSpPr>
        <xdr:cNvPr id="815" name="フローチャート: 判断 814"/>
        <xdr:cNvSpPr/>
      </xdr:nvSpPr>
      <xdr:spPr>
        <a:xfrm>
          <a:off x="19494500" y="100082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10795</xdr:rowOff>
    </xdr:from>
    <xdr:ext cx="465455" cy="258445"/>
    <xdr:sp macro="" textlink="">
      <xdr:nvSpPr>
        <xdr:cNvPr id="816" name="テキスト ボックス 815"/>
        <xdr:cNvSpPr txBox="1"/>
      </xdr:nvSpPr>
      <xdr:spPr>
        <a:xfrm>
          <a:off x="19310350" y="978344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61595</xdr:rowOff>
    </xdr:from>
    <xdr:to xmlns:xdr="http://schemas.openxmlformats.org/drawingml/2006/spreadsheetDrawing">
      <xdr:col>98</xdr:col>
      <xdr:colOff>38100</xdr:colOff>
      <xdr:row>58</xdr:row>
      <xdr:rowOff>163195</xdr:rowOff>
    </xdr:to>
    <xdr:sp macro="" textlink="">
      <xdr:nvSpPr>
        <xdr:cNvPr id="817" name="フローチャート: 判断 816"/>
        <xdr:cNvSpPr/>
      </xdr:nvSpPr>
      <xdr:spPr>
        <a:xfrm>
          <a:off x="18605500" y="1000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8255</xdr:rowOff>
    </xdr:from>
    <xdr:ext cx="465455" cy="254635"/>
    <xdr:sp macro="" textlink="">
      <xdr:nvSpPr>
        <xdr:cNvPr id="818" name="テキスト ボックス 817"/>
        <xdr:cNvSpPr txBox="1"/>
      </xdr:nvSpPr>
      <xdr:spPr>
        <a:xfrm>
          <a:off x="18421350" y="978090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9" name="テキスト ボックス 818"/>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20" name="テキスト ボックス 819"/>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21" name="テキスト ボックス 820"/>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22" name="テキスト ボックス 821"/>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23" name="テキスト ボックス 822"/>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165100</xdr:rowOff>
    </xdr:from>
    <xdr:to xmlns:xdr="http://schemas.openxmlformats.org/drawingml/2006/spreadsheetDrawing">
      <xdr:col>116</xdr:col>
      <xdr:colOff>114300</xdr:colOff>
      <xdr:row>59</xdr:row>
      <xdr:rowOff>95250</xdr:rowOff>
    </xdr:to>
    <xdr:sp macro="" textlink="">
      <xdr:nvSpPr>
        <xdr:cNvPr id="824" name="楕円 823"/>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80010</xdr:rowOff>
    </xdr:from>
    <xdr:ext cx="249555" cy="259080"/>
    <xdr:sp macro="" textlink="">
      <xdr:nvSpPr>
        <xdr:cNvPr id="825" name="貸付金該当値テキスト"/>
        <xdr:cNvSpPr txBox="1"/>
      </xdr:nvSpPr>
      <xdr:spPr>
        <a:xfrm>
          <a:off x="22212300" y="10024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165100</xdr:rowOff>
    </xdr:from>
    <xdr:to xmlns:xdr="http://schemas.openxmlformats.org/drawingml/2006/spreadsheetDrawing">
      <xdr:col>112</xdr:col>
      <xdr:colOff>38100</xdr:colOff>
      <xdr:row>59</xdr:row>
      <xdr:rowOff>95250</xdr:rowOff>
    </xdr:to>
    <xdr:sp macro="" textlink="">
      <xdr:nvSpPr>
        <xdr:cNvPr id="826" name="楕円 825"/>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86360</xdr:rowOff>
    </xdr:from>
    <xdr:ext cx="245110" cy="254635"/>
    <xdr:sp macro="" textlink="">
      <xdr:nvSpPr>
        <xdr:cNvPr id="827" name="テキスト ボックス 826"/>
        <xdr:cNvSpPr txBox="1"/>
      </xdr:nvSpPr>
      <xdr:spPr>
        <a:xfrm>
          <a:off x="21198840" y="10201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165100</xdr:rowOff>
    </xdr:from>
    <xdr:to xmlns:xdr="http://schemas.openxmlformats.org/drawingml/2006/spreadsheetDrawing">
      <xdr:col>107</xdr:col>
      <xdr:colOff>101600</xdr:colOff>
      <xdr:row>59</xdr:row>
      <xdr:rowOff>95250</xdr:rowOff>
    </xdr:to>
    <xdr:sp macro="" textlink="">
      <xdr:nvSpPr>
        <xdr:cNvPr id="828" name="楕円 827"/>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86360</xdr:rowOff>
    </xdr:from>
    <xdr:ext cx="245110" cy="254635"/>
    <xdr:sp macro="" textlink="">
      <xdr:nvSpPr>
        <xdr:cNvPr id="829" name="テキスト ボックス 828"/>
        <xdr:cNvSpPr txBox="1"/>
      </xdr:nvSpPr>
      <xdr:spPr>
        <a:xfrm>
          <a:off x="20309840" y="10201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156210</xdr:rowOff>
    </xdr:from>
    <xdr:to xmlns:xdr="http://schemas.openxmlformats.org/drawingml/2006/spreadsheetDrawing">
      <xdr:col>102</xdr:col>
      <xdr:colOff>165100</xdr:colOff>
      <xdr:row>59</xdr:row>
      <xdr:rowOff>86360</xdr:rowOff>
    </xdr:to>
    <xdr:sp macro="" textlink="">
      <xdr:nvSpPr>
        <xdr:cNvPr id="830" name="楕円 829"/>
        <xdr:cNvSpPr/>
      </xdr:nvSpPr>
      <xdr:spPr>
        <a:xfrm>
          <a:off x="19494500" y="1010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59</xdr:row>
      <xdr:rowOff>77470</xdr:rowOff>
    </xdr:from>
    <xdr:ext cx="378460" cy="254635"/>
    <xdr:sp macro="" textlink="">
      <xdr:nvSpPr>
        <xdr:cNvPr id="831" name="テキスト ボックス 830"/>
        <xdr:cNvSpPr txBox="1"/>
      </xdr:nvSpPr>
      <xdr:spPr>
        <a:xfrm>
          <a:off x="19356070" y="1019302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156845</xdr:rowOff>
    </xdr:from>
    <xdr:to xmlns:xdr="http://schemas.openxmlformats.org/drawingml/2006/spreadsheetDrawing">
      <xdr:col>98</xdr:col>
      <xdr:colOff>38100</xdr:colOff>
      <xdr:row>59</xdr:row>
      <xdr:rowOff>86995</xdr:rowOff>
    </xdr:to>
    <xdr:sp macro="" textlink="">
      <xdr:nvSpPr>
        <xdr:cNvPr id="832" name="楕円 831"/>
        <xdr:cNvSpPr/>
      </xdr:nvSpPr>
      <xdr:spPr>
        <a:xfrm>
          <a:off x="18605500" y="101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59</xdr:row>
      <xdr:rowOff>78105</xdr:rowOff>
    </xdr:from>
    <xdr:ext cx="378460" cy="254635"/>
    <xdr:sp macro="" textlink="">
      <xdr:nvSpPr>
        <xdr:cNvPr id="833" name="テキスト ボックス 832"/>
        <xdr:cNvSpPr txBox="1"/>
      </xdr:nvSpPr>
      <xdr:spPr>
        <a:xfrm>
          <a:off x="18467070" y="10193655"/>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34" name="正方形/長方形 83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35" name="正方形/長方形 834"/>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36" name="正方形/長方形 835"/>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37" name="正方形/長方形 836"/>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8" name="正方形/長方形 837"/>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39" name="正方形/長方形 838"/>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40" name="正方形/長方形 839"/>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1" name="正方形/長方形 840"/>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5440" cy="220980"/>
    <xdr:sp macro="" textlink="">
      <xdr:nvSpPr>
        <xdr:cNvPr id="842" name="テキスト ボックス 841"/>
        <xdr:cNvSpPr txBox="1"/>
      </xdr:nvSpPr>
      <xdr:spPr>
        <a:xfrm>
          <a:off x="18249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43" name="直線コネクタ 842"/>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78</xdr:row>
      <xdr:rowOff>139700</xdr:rowOff>
    </xdr:from>
    <xdr:to xmlns:xdr="http://schemas.openxmlformats.org/drawingml/2006/spreadsheetDrawing">
      <xdr:col>120</xdr:col>
      <xdr:colOff>114300</xdr:colOff>
      <xdr:row>78</xdr:row>
      <xdr:rowOff>139700</xdr:rowOff>
    </xdr:to>
    <xdr:cxnSp macro="">
      <xdr:nvCxnSpPr>
        <xdr:cNvPr id="844" name="直線コネクタ 843"/>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77</xdr:row>
      <xdr:rowOff>168910</xdr:rowOff>
    </xdr:from>
    <xdr:ext cx="244475" cy="254635"/>
    <xdr:sp macro="" textlink="">
      <xdr:nvSpPr>
        <xdr:cNvPr id="845" name="テキスト ボックス 844"/>
        <xdr:cNvSpPr txBox="1"/>
      </xdr:nvSpPr>
      <xdr:spPr>
        <a:xfrm>
          <a:off x="18039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25400</xdr:rowOff>
    </xdr:from>
    <xdr:to xmlns:xdr="http://schemas.openxmlformats.org/drawingml/2006/spreadsheetDrawing">
      <xdr:col>120</xdr:col>
      <xdr:colOff>114300</xdr:colOff>
      <xdr:row>76</xdr:row>
      <xdr:rowOff>25400</xdr:rowOff>
    </xdr:to>
    <xdr:cxnSp macro="">
      <xdr:nvCxnSpPr>
        <xdr:cNvPr id="846" name="直線コネクタ 845"/>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75</xdr:row>
      <xdr:rowOff>54610</xdr:rowOff>
    </xdr:from>
    <xdr:ext cx="591185" cy="254635"/>
    <xdr:sp macro="" textlink="">
      <xdr:nvSpPr>
        <xdr:cNvPr id="847" name="テキスト ボックス 846"/>
        <xdr:cNvSpPr txBox="1"/>
      </xdr:nvSpPr>
      <xdr:spPr>
        <a:xfrm>
          <a:off x="17692370" y="129133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82550</xdr:rowOff>
    </xdr:from>
    <xdr:to xmlns:xdr="http://schemas.openxmlformats.org/drawingml/2006/spreadsheetDrawing">
      <xdr:col>120</xdr:col>
      <xdr:colOff>114300</xdr:colOff>
      <xdr:row>73</xdr:row>
      <xdr:rowOff>82550</xdr:rowOff>
    </xdr:to>
    <xdr:cxnSp macro="">
      <xdr:nvCxnSpPr>
        <xdr:cNvPr id="848" name="直線コネクタ 847"/>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72</xdr:row>
      <xdr:rowOff>111760</xdr:rowOff>
    </xdr:from>
    <xdr:ext cx="591185" cy="254635"/>
    <xdr:sp macro="" textlink="">
      <xdr:nvSpPr>
        <xdr:cNvPr id="849" name="テキスト ボックス 848"/>
        <xdr:cNvSpPr txBox="1"/>
      </xdr:nvSpPr>
      <xdr:spPr>
        <a:xfrm>
          <a:off x="17692370" y="124561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139700</xdr:rowOff>
    </xdr:from>
    <xdr:to xmlns:xdr="http://schemas.openxmlformats.org/drawingml/2006/spreadsheetDrawing">
      <xdr:col>120</xdr:col>
      <xdr:colOff>114300</xdr:colOff>
      <xdr:row>70</xdr:row>
      <xdr:rowOff>139700</xdr:rowOff>
    </xdr:to>
    <xdr:cxnSp macro="">
      <xdr:nvCxnSpPr>
        <xdr:cNvPr id="850" name="直線コネクタ 849"/>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168910</xdr:rowOff>
    </xdr:from>
    <xdr:ext cx="591185" cy="254635"/>
    <xdr:sp macro="" textlink="">
      <xdr:nvSpPr>
        <xdr:cNvPr id="851" name="テキスト ボックス 850"/>
        <xdr:cNvSpPr txBox="1"/>
      </xdr:nvSpPr>
      <xdr:spPr>
        <a:xfrm>
          <a:off x="17692370" y="119989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52" name="直線コネクタ 851"/>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1185" cy="254635"/>
    <xdr:sp macro="" textlink="">
      <xdr:nvSpPr>
        <xdr:cNvPr id="853" name="テキスト ボックス 852"/>
        <xdr:cNvSpPr txBox="1"/>
      </xdr:nvSpPr>
      <xdr:spPr>
        <a:xfrm>
          <a:off x="17692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54"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143510</xdr:rowOff>
    </xdr:from>
    <xdr:to xmlns:xdr="http://schemas.openxmlformats.org/drawingml/2006/spreadsheetDrawing">
      <xdr:col>116</xdr:col>
      <xdr:colOff>62865</xdr:colOff>
      <xdr:row>78</xdr:row>
      <xdr:rowOff>35560</xdr:rowOff>
    </xdr:to>
    <xdr:cxnSp macro="">
      <xdr:nvCxnSpPr>
        <xdr:cNvPr id="855" name="直線コネクタ 854"/>
        <xdr:cNvCxnSpPr/>
      </xdr:nvCxnSpPr>
      <xdr:spPr>
        <a:xfrm flipV="1">
          <a:off x="22159595" y="12145010"/>
          <a:ext cx="1270" cy="1263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39370</xdr:rowOff>
    </xdr:from>
    <xdr:ext cx="534670" cy="259080"/>
    <xdr:sp macro="" textlink="">
      <xdr:nvSpPr>
        <xdr:cNvPr id="856" name="繰出金最小値テキスト"/>
        <xdr:cNvSpPr txBox="1"/>
      </xdr:nvSpPr>
      <xdr:spPr>
        <a:xfrm>
          <a:off x="22212300" y="134124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35560</xdr:rowOff>
    </xdr:from>
    <xdr:to xmlns:xdr="http://schemas.openxmlformats.org/drawingml/2006/spreadsheetDrawing">
      <xdr:col>116</xdr:col>
      <xdr:colOff>152400</xdr:colOff>
      <xdr:row>78</xdr:row>
      <xdr:rowOff>35560</xdr:rowOff>
    </xdr:to>
    <xdr:cxnSp macro="">
      <xdr:nvCxnSpPr>
        <xdr:cNvPr id="857" name="直線コネクタ 856"/>
        <xdr:cNvCxnSpPr/>
      </xdr:nvCxnSpPr>
      <xdr:spPr>
        <a:xfrm>
          <a:off x="22072600" y="13408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89535</xdr:rowOff>
    </xdr:from>
    <xdr:ext cx="598805" cy="254635"/>
    <xdr:sp macro="" textlink="">
      <xdr:nvSpPr>
        <xdr:cNvPr id="858" name="繰出金最大値テキスト"/>
        <xdr:cNvSpPr txBox="1"/>
      </xdr:nvSpPr>
      <xdr:spPr>
        <a:xfrm>
          <a:off x="22212300" y="1191958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299,340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143510</xdr:rowOff>
    </xdr:from>
    <xdr:to xmlns:xdr="http://schemas.openxmlformats.org/drawingml/2006/spreadsheetDrawing">
      <xdr:col>116</xdr:col>
      <xdr:colOff>152400</xdr:colOff>
      <xdr:row>70</xdr:row>
      <xdr:rowOff>143510</xdr:rowOff>
    </xdr:to>
    <xdr:cxnSp macro="">
      <xdr:nvCxnSpPr>
        <xdr:cNvPr id="859" name="直線コネクタ 858"/>
        <xdr:cNvCxnSpPr/>
      </xdr:nvCxnSpPr>
      <xdr:spPr>
        <a:xfrm>
          <a:off x="22072600" y="12145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76</xdr:row>
      <xdr:rowOff>154940</xdr:rowOff>
    </xdr:from>
    <xdr:to xmlns:xdr="http://schemas.openxmlformats.org/drawingml/2006/spreadsheetDrawing">
      <xdr:col>116</xdr:col>
      <xdr:colOff>63500</xdr:colOff>
      <xdr:row>76</xdr:row>
      <xdr:rowOff>166370</xdr:rowOff>
    </xdr:to>
    <xdr:cxnSp macro="">
      <xdr:nvCxnSpPr>
        <xdr:cNvPr id="860" name="直線コネクタ 859"/>
        <xdr:cNvCxnSpPr/>
      </xdr:nvCxnSpPr>
      <xdr:spPr>
        <a:xfrm flipV="1">
          <a:off x="21323300" y="1318514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75</xdr:row>
      <xdr:rowOff>67945</xdr:rowOff>
    </xdr:from>
    <xdr:ext cx="534670" cy="258445"/>
    <xdr:sp macro="" textlink="">
      <xdr:nvSpPr>
        <xdr:cNvPr id="861" name="繰出金平均値テキスト"/>
        <xdr:cNvSpPr txBox="1"/>
      </xdr:nvSpPr>
      <xdr:spPr>
        <a:xfrm>
          <a:off x="22212300" y="1292669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84,533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45085</xdr:rowOff>
    </xdr:from>
    <xdr:to xmlns:xdr="http://schemas.openxmlformats.org/drawingml/2006/spreadsheetDrawing">
      <xdr:col>116</xdr:col>
      <xdr:colOff>114300</xdr:colOff>
      <xdr:row>76</xdr:row>
      <xdr:rowOff>146685</xdr:rowOff>
    </xdr:to>
    <xdr:sp macro="" textlink="">
      <xdr:nvSpPr>
        <xdr:cNvPr id="862" name="フローチャート: 判断 861"/>
        <xdr:cNvSpPr/>
      </xdr:nvSpPr>
      <xdr:spPr>
        <a:xfrm>
          <a:off x="22110700" y="13075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75</xdr:row>
      <xdr:rowOff>169545</xdr:rowOff>
    </xdr:from>
    <xdr:to xmlns:xdr="http://schemas.openxmlformats.org/drawingml/2006/spreadsheetDrawing">
      <xdr:col>111</xdr:col>
      <xdr:colOff>177800</xdr:colOff>
      <xdr:row>76</xdr:row>
      <xdr:rowOff>166370</xdr:rowOff>
    </xdr:to>
    <xdr:cxnSp macro="">
      <xdr:nvCxnSpPr>
        <xdr:cNvPr id="863" name="直線コネクタ 862"/>
        <xdr:cNvCxnSpPr/>
      </xdr:nvCxnSpPr>
      <xdr:spPr>
        <a:xfrm>
          <a:off x="20434300" y="13028295"/>
          <a:ext cx="889000" cy="168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88900</xdr:rowOff>
    </xdr:from>
    <xdr:to xmlns:xdr="http://schemas.openxmlformats.org/drawingml/2006/spreadsheetDrawing">
      <xdr:col>112</xdr:col>
      <xdr:colOff>38100</xdr:colOff>
      <xdr:row>76</xdr:row>
      <xdr:rowOff>19050</xdr:rowOff>
    </xdr:to>
    <xdr:sp macro="" textlink="">
      <xdr:nvSpPr>
        <xdr:cNvPr id="864" name="フローチャート: 判断 863"/>
        <xdr:cNvSpPr/>
      </xdr:nvSpPr>
      <xdr:spPr>
        <a:xfrm>
          <a:off x="21272500" y="1294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68580</xdr:colOff>
      <xdr:row>74</xdr:row>
      <xdr:rowOff>35560</xdr:rowOff>
    </xdr:from>
    <xdr:ext cx="594360" cy="259080"/>
    <xdr:sp macro="" textlink="">
      <xdr:nvSpPr>
        <xdr:cNvPr id="865" name="テキスト ボックス 864"/>
        <xdr:cNvSpPr txBox="1"/>
      </xdr:nvSpPr>
      <xdr:spPr>
        <a:xfrm>
          <a:off x="21023580" y="127228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75</xdr:row>
      <xdr:rowOff>145415</xdr:rowOff>
    </xdr:from>
    <xdr:to xmlns:xdr="http://schemas.openxmlformats.org/drawingml/2006/spreadsheetDrawing">
      <xdr:col>107</xdr:col>
      <xdr:colOff>50800</xdr:colOff>
      <xdr:row>75</xdr:row>
      <xdr:rowOff>169545</xdr:rowOff>
    </xdr:to>
    <xdr:cxnSp macro="">
      <xdr:nvCxnSpPr>
        <xdr:cNvPr id="866" name="直線コネクタ 865"/>
        <xdr:cNvCxnSpPr/>
      </xdr:nvCxnSpPr>
      <xdr:spPr>
        <a:xfrm>
          <a:off x="19545300" y="1300416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66675</xdr:rowOff>
    </xdr:from>
    <xdr:to xmlns:xdr="http://schemas.openxmlformats.org/drawingml/2006/spreadsheetDrawing">
      <xdr:col>107</xdr:col>
      <xdr:colOff>101600</xdr:colOff>
      <xdr:row>75</xdr:row>
      <xdr:rowOff>168275</xdr:rowOff>
    </xdr:to>
    <xdr:sp macro="" textlink="">
      <xdr:nvSpPr>
        <xdr:cNvPr id="867" name="フローチャート: 判断 866"/>
        <xdr:cNvSpPr/>
      </xdr:nvSpPr>
      <xdr:spPr>
        <a:xfrm>
          <a:off x="20383500" y="1292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74</xdr:row>
      <xdr:rowOff>13335</xdr:rowOff>
    </xdr:from>
    <xdr:ext cx="594360" cy="259080"/>
    <xdr:sp macro="" textlink="">
      <xdr:nvSpPr>
        <xdr:cNvPr id="868" name="テキスト ボックス 867"/>
        <xdr:cNvSpPr txBox="1"/>
      </xdr:nvSpPr>
      <xdr:spPr>
        <a:xfrm>
          <a:off x="20134580" y="1270063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75</xdr:row>
      <xdr:rowOff>145415</xdr:rowOff>
    </xdr:from>
    <xdr:to xmlns:xdr="http://schemas.openxmlformats.org/drawingml/2006/spreadsheetDrawing">
      <xdr:col>102</xdr:col>
      <xdr:colOff>114300</xdr:colOff>
      <xdr:row>75</xdr:row>
      <xdr:rowOff>156845</xdr:rowOff>
    </xdr:to>
    <xdr:cxnSp macro="">
      <xdr:nvCxnSpPr>
        <xdr:cNvPr id="869" name="直線コネクタ 868"/>
        <xdr:cNvCxnSpPr/>
      </xdr:nvCxnSpPr>
      <xdr:spPr>
        <a:xfrm flipV="1">
          <a:off x="18656300" y="1300416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91440</xdr:rowOff>
    </xdr:from>
    <xdr:to xmlns:xdr="http://schemas.openxmlformats.org/drawingml/2006/spreadsheetDrawing">
      <xdr:col>102</xdr:col>
      <xdr:colOff>165100</xdr:colOff>
      <xdr:row>76</xdr:row>
      <xdr:rowOff>21590</xdr:rowOff>
    </xdr:to>
    <xdr:sp macro="" textlink="">
      <xdr:nvSpPr>
        <xdr:cNvPr id="870" name="フローチャート: 判断 869"/>
        <xdr:cNvSpPr/>
      </xdr:nvSpPr>
      <xdr:spPr>
        <a:xfrm>
          <a:off x="19494500" y="1295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74</xdr:row>
      <xdr:rowOff>38100</xdr:rowOff>
    </xdr:from>
    <xdr:ext cx="594360" cy="259080"/>
    <xdr:sp macro="" textlink="">
      <xdr:nvSpPr>
        <xdr:cNvPr id="871" name="テキスト ボックス 870"/>
        <xdr:cNvSpPr txBox="1"/>
      </xdr:nvSpPr>
      <xdr:spPr>
        <a:xfrm>
          <a:off x="19245580" y="127254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89535</xdr:rowOff>
    </xdr:from>
    <xdr:to xmlns:xdr="http://schemas.openxmlformats.org/drawingml/2006/spreadsheetDrawing">
      <xdr:col>98</xdr:col>
      <xdr:colOff>38100</xdr:colOff>
      <xdr:row>76</xdr:row>
      <xdr:rowOff>19685</xdr:rowOff>
    </xdr:to>
    <xdr:sp macro="" textlink="">
      <xdr:nvSpPr>
        <xdr:cNvPr id="872" name="フローチャート: 判断 871"/>
        <xdr:cNvSpPr/>
      </xdr:nvSpPr>
      <xdr:spPr>
        <a:xfrm>
          <a:off x="18605500" y="12948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74</xdr:row>
      <xdr:rowOff>36195</xdr:rowOff>
    </xdr:from>
    <xdr:ext cx="594360" cy="259080"/>
    <xdr:sp macro="" textlink="">
      <xdr:nvSpPr>
        <xdr:cNvPr id="873" name="テキスト ボックス 872"/>
        <xdr:cNvSpPr txBox="1"/>
      </xdr:nvSpPr>
      <xdr:spPr>
        <a:xfrm>
          <a:off x="18356580" y="1272349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74" name="テキスト ボックス 873"/>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75" name="テキスト ボックス 874"/>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6" name="テキスト ボックス 875"/>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7" name="テキスト ボックス 876"/>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8" name="テキスト ボックス 877"/>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103505</xdr:rowOff>
    </xdr:from>
    <xdr:to xmlns:xdr="http://schemas.openxmlformats.org/drawingml/2006/spreadsheetDrawing">
      <xdr:col>116</xdr:col>
      <xdr:colOff>114300</xdr:colOff>
      <xdr:row>77</xdr:row>
      <xdr:rowOff>33655</xdr:rowOff>
    </xdr:to>
    <xdr:sp macro="" textlink="">
      <xdr:nvSpPr>
        <xdr:cNvPr id="879" name="楕円 878"/>
        <xdr:cNvSpPr/>
      </xdr:nvSpPr>
      <xdr:spPr>
        <a:xfrm>
          <a:off x="22110700" y="1313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76</xdr:row>
      <xdr:rowOff>81915</xdr:rowOff>
    </xdr:from>
    <xdr:ext cx="534670" cy="259080"/>
    <xdr:sp macro="" textlink="">
      <xdr:nvSpPr>
        <xdr:cNvPr id="880" name="繰出金該当値テキスト"/>
        <xdr:cNvSpPr txBox="1"/>
      </xdr:nvSpPr>
      <xdr:spPr>
        <a:xfrm>
          <a:off x="22212300" y="131121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114935</xdr:rowOff>
    </xdr:from>
    <xdr:to xmlns:xdr="http://schemas.openxmlformats.org/drawingml/2006/spreadsheetDrawing">
      <xdr:col>112</xdr:col>
      <xdr:colOff>38100</xdr:colOff>
      <xdr:row>77</xdr:row>
      <xdr:rowOff>45085</xdr:rowOff>
    </xdr:to>
    <xdr:sp macro="" textlink="">
      <xdr:nvSpPr>
        <xdr:cNvPr id="881" name="楕円 880"/>
        <xdr:cNvSpPr/>
      </xdr:nvSpPr>
      <xdr:spPr>
        <a:xfrm>
          <a:off x="21272500" y="1314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77</xdr:row>
      <xdr:rowOff>36195</xdr:rowOff>
    </xdr:from>
    <xdr:ext cx="530225" cy="259080"/>
    <xdr:sp macro="" textlink="">
      <xdr:nvSpPr>
        <xdr:cNvPr id="882" name="テキスト ボックス 881"/>
        <xdr:cNvSpPr txBox="1"/>
      </xdr:nvSpPr>
      <xdr:spPr>
        <a:xfrm>
          <a:off x="21055965" y="1323784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118745</xdr:rowOff>
    </xdr:from>
    <xdr:to xmlns:xdr="http://schemas.openxmlformats.org/drawingml/2006/spreadsheetDrawing">
      <xdr:col>107</xdr:col>
      <xdr:colOff>101600</xdr:colOff>
      <xdr:row>76</xdr:row>
      <xdr:rowOff>48895</xdr:rowOff>
    </xdr:to>
    <xdr:sp macro="" textlink="">
      <xdr:nvSpPr>
        <xdr:cNvPr id="883" name="楕円 882"/>
        <xdr:cNvSpPr/>
      </xdr:nvSpPr>
      <xdr:spPr>
        <a:xfrm>
          <a:off x="20383500" y="1297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76</xdr:row>
      <xdr:rowOff>40640</xdr:rowOff>
    </xdr:from>
    <xdr:ext cx="594360" cy="254635"/>
    <xdr:sp macro="" textlink="">
      <xdr:nvSpPr>
        <xdr:cNvPr id="884" name="テキスト ボックス 883"/>
        <xdr:cNvSpPr txBox="1"/>
      </xdr:nvSpPr>
      <xdr:spPr>
        <a:xfrm>
          <a:off x="20134580" y="1307084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94615</xdr:rowOff>
    </xdr:from>
    <xdr:to xmlns:xdr="http://schemas.openxmlformats.org/drawingml/2006/spreadsheetDrawing">
      <xdr:col>102</xdr:col>
      <xdr:colOff>165100</xdr:colOff>
      <xdr:row>76</xdr:row>
      <xdr:rowOff>24765</xdr:rowOff>
    </xdr:to>
    <xdr:sp macro="" textlink="">
      <xdr:nvSpPr>
        <xdr:cNvPr id="885" name="楕円 884"/>
        <xdr:cNvSpPr/>
      </xdr:nvSpPr>
      <xdr:spPr>
        <a:xfrm>
          <a:off x="19494500" y="1295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76</xdr:row>
      <xdr:rowOff>15875</xdr:rowOff>
    </xdr:from>
    <xdr:ext cx="594360" cy="259080"/>
    <xdr:sp macro="" textlink="">
      <xdr:nvSpPr>
        <xdr:cNvPr id="886" name="テキスト ボックス 885"/>
        <xdr:cNvSpPr txBox="1"/>
      </xdr:nvSpPr>
      <xdr:spPr>
        <a:xfrm>
          <a:off x="19245580" y="130460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111,290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106045</xdr:rowOff>
    </xdr:from>
    <xdr:to xmlns:xdr="http://schemas.openxmlformats.org/drawingml/2006/spreadsheetDrawing">
      <xdr:col>98</xdr:col>
      <xdr:colOff>38100</xdr:colOff>
      <xdr:row>76</xdr:row>
      <xdr:rowOff>36195</xdr:rowOff>
    </xdr:to>
    <xdr:sp macro="" textlink="">
      <xdr:nvSpPr>
        <xdr:cNvPr id="887" name="楕円 886"/>
        <xdr:cNvSpPr/>
      </xdr:nvSpPr>
      <xdr:spPr>
        <a:xfrm>
          <a:off x="18605500" y="1296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76</xdr:row>
      <xdr:rowOff>27940</xdr:rowOff>
    </xdr:from>
    <xdr:ext cx="594360" cy="259080"/>
    <xdr:sp macro="" textlink="">
      <xdr:nvSpPr>
        <xdr:cNvPr id="888" name="テキスト ボックス 887"/>
        <xdr:cNvSpPr txBox="1"/>
      </xdr:nvSpPr>
      <xdr:spPr>
        <a:xfrm>
          <a:off x="18356580" y="130581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108,684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9" name="正方形/長方形 88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90" name="正方形/長方形 889"/>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91" name="正方形/長方形 890"/>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92" name="正方形/長方形 891"/>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93" name="正方形/長方形 892"/>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94" name="正方形/長方形 893"/>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5" name="正方形/長方形 894"/>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6" name="正方形/長方形 895"/>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5440" cy="220980"/>
    <xdr:sp macro="" textlink="">
      <xdr:nvSpPr>
        <xdr:cNvPr id="897" name="テキスト ボックス 896"/>
        <xdr:cNvSpPr txBox="1"/>
      </xdr:nvSpPr>
      <xdr:spPr>
        <a:xfrm>
          <a:off x="18249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8" name="直線コネクタ 897"/>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9" name="直線コネクタ 898"/>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4475" cy="254635"/>
    <xdr:sp macro="" textlink="">
      <xdr:nvSpPr>
        <xdr:cNvPr id="900" name="テキスト ボックス 899"/>
        <xdr:cNvSpPr txBox="1"/>
      </xdr:nvSpPr>
      <xdr:spPr>
        <a:xfrm>
          <a:off x="18039080" y="16113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901" name="直線コネクタ 900"/>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4475" cy="254635"/>
    <xdr:sp macro="" textlink="">
      <xdr:nvSpPr>
        <xdr:cNvPr id="902" name="テキスト ボックス 901"/>
        <xdr:cNvSpPr txBox="1"/>
      </xdr:nvSpPr>
      <xdr:spPr>
        <a:xfrm>
          <a:off x="18039080" y="14970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903"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4" name="直線コネクタ 903"/>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5"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6" name="直線コネクタ 905"/>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7"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8" name="直線コネクタ 907"/>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9" name="直線コネクタ 908"/>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10"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1" name="フローチャート: 判断 91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12" name="直線コネクタ 911"/>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3" name="フローチャート: 判断 91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5110" cy="259080"/>
    <xdr:sp macro="" textlink="">
      <xdr:nvSpPr>
        <xdr:cNvPr id="914" name="テキスト ボックス 913"/>
        <xdr:cNvSpPr txBox="1"/>
      </xdr:nvSpPr>
      <xdr:spPr>
        <a:xfrm>
          <a:off x="21198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5" name="直線コネクタ 914"/>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6" name="フローチャート: 判断 91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5110" cy="259080"/>
    <xdr:sp macro="" textlink="">
      <xdr:nvSpPr>
        <xdr:cNvPr id="917" name="テキスト ボックス 916"/>
        <xdr:cNvSpPr txBox="1"/>
      </xdr:nvSpPr>
      <xdr:spPr>
        <a:xfrm>
          <a:off x="20309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8" name="直線コネクタ 917"/>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9" name="フローチャート: 判断 91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5110" cy="259080"/>
    <xdr:sp macro="" textlink="">
      <xdr:nvSpPr>
        <xdr:cNvPr id="920" name="テキスト ボックス 919"/>
        <xdr:cNvSpPr txBox="1"/>
      </xdr:nvSpPr>
      <xdr:spPr>
        <a:xfrm>
          <a:off x="19420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1" name="フローチャート: 判断 92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5110" cy="259080"/>
    <xdr:sp macro="" textlink="">
      <xdr:nvSpPr>
        <xdr:cNvPr id="922" name="テキスト ボックス 921"/>
        <xdr:cNvSpPr txBox="1"/>
      </xdr:nvSpPr>
      <xdr:spPr>
        <a:xfrm>
          <a:off x="18531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3" name="テキスト ボックス 922"/>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24" name="テキスト ボックス 923"/>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5" name="テキスト ボックス 924"/>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6" name="テキスト ボックス 925"/>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7" name="テキスト ボックス 926"/>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8" name="楕円 92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9"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30" name="楕円 92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5110" cy="259080"/>
    <xdr:sp macro="" textlink="">
      <xdr:nvSpPr>
        <xdr:cNvPr id="931" name="テキスト ボックス 930"/>
        <xdr:cNvSpPr txBox="1"/>
      </xdr:nvSpPr>
      <xdr:spPr>
        <a:xfrm>
          <a:off x="21198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2" name="楕円 93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5110" cy="259080"/>
    <xdr:sp macro="" textlink="">
      <xdr:nvSpPr>
        <xdr:cNvPr id="933" name="テキスト ボックス 932"/>
        <xdr:cNvSpPr txBox="1"/>
      </xdr:nvSpPr>
      <xdr:spPr>
        <a:xfrm>
          <a:off x="20309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4" name="楕円 93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5110" cy="259080"/>
    <xdr:sp macro="" textlink="">
      <xdr:nvSpPr>
        <xdr:cNvPr id="935" name="テキスト ボックス 934"/>
        <xdr:cNvSpPr txBox="1"/>
      </xdr:nvSpPr>
      <xdr:spPr>
        <a:xfrm>
          <a:off x="19420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6" name="楕円 93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5110" cy="259080"/>
    <xdr:sp macro="" textlink="">
      <xdr:nvSpPr>
        <xdr:cNvPr id="937" name="テキスト ボックス 936"/>
        <xdr:cNvSpPr txBox="1"/>
      </xdr:nvSpPr>
      <xdr:spPr>
        <a:xfrm>
          <a:off x="18531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8" name="正方形/長方形 9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9" name="正方形/長方形 938"/>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40" name="テキスト ボックス 939"/>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歳出決算総額は、住民一人当たり2,052,821</a:t>
          </a:r>
          <a:r>
            <a:rPr kumimoji="1" lang="ja-JP" altLang="ja-JP" sz="1300">
              <a:solidFill>
                <a:schemeClr val="dk1"/>
              </a:solidFill>
              <a:effectLst/>
              <a:latin typeface="ＭＳ Ｐゴシック"/>
              <a:ea typeface="ＭＳ Ｐゴシック"/>
              <a:cs typeface="+mn-cs"/>
            </a:rPr>
            <a:t>円となり、前年度と比べ132,421</a:t>
          </a:r>
          <a:r>
            <a:rPr kumimoji="1" lang="ja-JP" altLang="ja-JP" sz="1300">
              <a:solidFill>
                <a:schemeClr val="dk1"/>
              </a:solidFill>
              <a:effectLst/>
              <a:latin typeface="ＭＳ Ｐゴシック"/>
              <a:ea typeface="ＭＳ Ｐゴシック"/>
              <a:cs typeface="+mn-cs"/>
            </a:rPr>
            <a:t>円の増</a:t>
          </a:r>
          <a:r>
            <a:rPr kumimoji="1" lang="ja-JP" altLang="ja-JP" sz="1300">
              <a:solidFill>
                <a:schemeClr val="dk1"/>
              </a:solidFill>
              <a:effectLst/>
              <a:latin typeface="ＭＳ Ｐゴシック"/>
              <a:ea typeface="ＭＳ Ｐゴシック"/>
              <a:cs typeface="+mn-cs"/>
            </a:rPr>
            <a:t>となっている。人件費は、類似団体の平均を下回っており、引き続き定員管理計画に基づき職員数の適正化や給与水準の適正化に努める。物件費についても類似団体の平均を下回っており、今後も事務事業の見直しにより今後とも削減に努める。維持補修費は、類似団体等の平均を上回っており、老朽化施設の統廃合など適正な管理に努める。扶助費は、類似団体等の平均を上回っており、年々上昇する高齢化率と共に増加しているため動向に注意していく必要がある。補助費等は、類似団体平均を上回っており、単独補助金の必要性など適正に審査し、整理合理化を図り増加の抑制に努める。普通建設事業は、年度により増減はあるが、新規事業や老朽施設の更新、インフラ整備など必要な事業を取捨選択し経費の抑制に努める。公債費は、今後とも適正な地方債発行に努めるが、老朽化施設等の更新時期が続くため上昇傾向にある。積立金は、前述のとおり、老朽化施設の更新など大型事業も控えているため状況に応じた積立を行う。繰出金は、国民健康保険・介護保険等への繰出金であり、類似団体平均を下回ってい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北海道津別町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3,970
3,954
716.80
8,366,435
8,149,700
186,779
3,821,169
10,401,139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5.4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4635"/>
    <xdr:sp macro="" textlink="">
      <xdr:nvSpPr>
        <xdr:cNvPr id="30" name="テキスト ボックス 29"/>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4635"/>
    <xdr:sp macro="" textlink="">
      <xdr:nvSpPr>
        <xdr:cNvPr id="31" name="テキスト ボックス 30"/>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5440" cy="220980"/>
    <xdr:sp macro="" textlink="">
      <xdr:nvSpPr>
        <xdr:cNvPr id="40" name="テキスト ボックス 39"/>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2" name="直線コネクタ 41"/>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73660</xdr:rowOff>
    </xdr:from>
    <xdr:ext cx="244475" cy="259080"/>
    <xdr:sp macro="" textlink="">
      <xdr:nvSpPr>
        <xdr:cNvPr id="43" name="テキスト ボックス 42"/>
        <xdr:cNvSpPr txBox="1"/>
      </xdr:nvSpPr>
      <xdr:spPr>
        <a:xfrm>
          <a:off x="513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4" name="直線コネクタ 43"/>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35560</xdr:rowOff>
    </xdr:from>
    <xdr:ext cx="531495" cy="259080"/>
    <xdr:sp macro="" textlink="">
      <xdr:nvSpPr>
        <xdr:cNvPr id="45" name="テキスト ボックス 44"/>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6" name="直線コネクタ 45"/>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168910</xdr:rowOff>
    </xdr:from>
    <xdr:ext cx="531495" cy="254635"/>
    <xdr:sp macro="" textlink="">
      <xdr:nvSpPr>
        <xdr:cNvPr id="47" name="テキスト ボックス 46"/>
        <xdr:cNvSpPr txBox="1"/>
      </xdr:nvSpPr>
      <xdr:spPr>
        <a:xfrm>
          <a:off x="230505" y="5826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8" name="直線コネクタ 47"/>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49" name="テキスト ボックス 48"/>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0" name="直線コネクタ 49"/>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1" name="テキスト ボックス 50"/>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2" name="直線コネクタ 51"/>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1185" cy="254635"/>
    <xdr:sp macro="" textlink="">
      <xdr:nvSpPr>
        <xdr:cNvPr id="53" name="テキスト ボックス 52"/>
        <xdr:cNvSpPr txBox="1"/>
      </xdr:nvSpPr>
      <xdr:spPr>
        <a:xfrm>
          <a:off x="166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4"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27305</xdr:rowOff>
    </xdr:from>
    <xdr:to xmlns:xdr="http://schemas.openxmlformats.org/drawingml/2006/spreadsheetDrawing">
      <xdr:col>24</xdr:col>
      <xdr:colOff>62865</xdr:colOff>
      <xdr:row>38</xdr:row>
      <xdr:rowOff>33020</xdr:rowOff>
    </xdr:to>
    <xdr:cxnSp macro="">
      <xdr:nvCxnSpPr>
        <xdr:cNvPr id="55" name="直線コネクタ 54"/>
        <xdr:cNvCxnSpPr/>
      </xdr:nvCxnSpPr>
      <xdr:spPr>
        <a:xfrm flipV="1">
          <a:off x="4633595" y="5170805"/>
          <a:ext cx="1270" cy="1377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36830</xdr:rowOff>
    </xdr:from>
    <xdr:ext cx="469900" cy="259080"/>
    <xdr:sp macro="" textlink="">
      <xdr:nvSpPr>
        <xdr:cNvPr id="56" name="議会費最小値テキスト"/>
        <xdr:cNvSpPr txBox="1"/>
      </xdr:nvSpPr>
      <xdr:spPr>
        <a:xfrm>
          <a:off x="4686300" y="65519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33020</xdr:rowOff>
    </xdr:from>
    <xdr:to xmlns:xdr="http://schemas.openxmlformats.org/drawingml/2006/spreadsheetDrawing">
      <xdr:col>24</xdr:col>
      <xdr:colOff>152400</xdr:colOff>
      <xdr:row>38</xdr:row>
      <xdr:rowOff>33020</xdr:rowOff>
    </xdr:to>
    <xdr:cxnSp macro="">
      <xdr:nvCxnSpPr>
        <xdr:cNvPr id="57" name="直線コネクタ 56"/>
        <xdr:cNvCxnSpPr/>
      </xdr:nvCxnSpPr>
      <xdr:spPr>
        <a:xfrm>
          <a:off x="4546600" y="6548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145415</xdr:rowOff>
    </xdr:from>
    <xdr:ext cx="534670" cy="254635"/>
    <xdr:sp macro="" textlink="">
      <xdr:nvSpPr>
        <xdr:cNvPr id="58" name="議会費最大値テキスト"/>
        <xdr:cNvSpPr txBox="1"/>
      </xdr:nvSpPr>
      <xdr:spPr>
        <a:xfrm>
          <a:off x="4686300" y="494601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81,910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27305</xdr:rowOff>
    </xdr:from>
    <xdr:to xmlns:xdr="http://schemas.openxmlformats.org/drawingml/2006/spreadsheetDrawing">
      <xdr:col>24</xdr:col>
      <xdr:colOff>152400</xdr:colOff>
      <xdr:row>30</xdr:row>
      <xdr:rowOff>27305</xdr:rowOff>
    </xdr:to>
    <xdr:cxnSp macro="">
      <xdr:nvCxnSpPr>
        <xdr:cNvPr id="59" name="直線コネクタ 58"/>
        <xdr:cNvCxnSpPr/>
      </xdr:nvCxnSpPr>
      <xdr:spPr>
        <a:xfrm>
          <a:off x="4546600" y="5170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74930</xdr:rowOff>
    </xdr:from>
    <xdr:to xmlns:xdr="http://schemas.openxmlformats.org/drawingml/2006/spreadsheetDrawing">
      <xdr:col>24</xdr:col>
      <xdr:colOff>63500</xdr:colOff>
      <xdr:row>37</xdr:row>
      <xdr:rowOff>78105</xdr:rowOff>
    </xdr:to>
    <xdr:cxnSp macro="">
      <xdr:nvCxnSpPr>
        <xdr:cNvPr id="60" name="直線コネクタ 59"/>
        <xdr:cNvCxnSpPr/>
      </xdr:nvCxnSpPr>
      <xdr:spPr>
        <a:xfrm flipV="1">
          <a:off x="3797300" y="641858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161925</xdr:rowOff>
    </xdr:from>
    <xdr:ext cx="534670" cy="259080"/>
    <xdr:sp macro="" textlink="">
      <xdr:nvSpPr>
        <xdr:cNvPr id="61" name="議会費平均値テキスト"/>
        <xdr:cNvSpPr txBox="1"/>
      </xdr:nvSpPr>
      <xdr:spPr>
        <a:xfrm>
          <a:off x="4686300" y="61626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139065</xdr:rowOff>
    </xdr:from>
    <xdr:to xmlns:xdr="http://schemas.openxmlformats.org/drawingml/2006/spreadsheetDrawing">
      <xdr:col>24</xdr:col>
      <xdr:colOff>114300</xdr:colOff>
      <xdr:row>37</xdr:row>
      <xdr:rowOff>69215</xdr:rowOff>
    </xdr:to>
    <xdr:sp macro="" textlink="">
      <xdr:nvSpPr>
        <xdr:cNvPr id="62" name="フローチャート: 判断 61"/>
        <xdr:cNvSpPr/>
      </xdr:nvSpPr>
      <xdr:spPr>
        <a:xfrm>
          <a:off x="4584700" y="6311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78105</xdr:rowOff>
    </xdr:from>
    <xdr:to xmlns:xdr="http://schemas.openxmlformats.org/drawingml/2006/spreadsheetDrawing">
      <xdr:col>19</xdr:col>
      <xdr:colOff>177800</xdr:colOff>
      <xdr:row>37</xdr:row>
      <xdr:rowOff>97790</xdr:rowOff>
    </xdr:to>
    <xdr:cxnSp macro="">
      <xdr:nvCxnSpPr>
        <xdr:cNvPr id="63" name="直線コネクタ 62"/>
        <xdr:cNvCxnSpPr/>
      </xdr:nvCxnSpPr>
      <xdr:spPr>
        <a:xfrm flipV="1">
          <a:off x="2908300" y="642175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160020</xdr:rowOff>
    </xdr:from>
    <xdr:to xmlns:xdr="http://schemas.openxmlformats.org/drawingml/2006/spreadsheetDrawing">
      <xdr:col>20</xdr:col>
      <xdr:colOff>38100</xdr:colOff>
      <xdr:row>37</xdr:row>
      <xdr:rowOff>90170</xdr:rowOff>
    </xdr:to>
    <xdr:sp macro="" textlink="">
      <xdr:nvSpPr>
        <xdr:cNvPr id="64" name="フローチャート: 判断 63"/>
        <xdr:cNvSpPr/>
      </xdr:nvSpPr>
      <xdr:spPr>
        <a:xfrm>
          <a:off x="37465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106680</xdr:rowOff>
    </xdr:from>
    <xdr:ext cx="530225" cy="259080"/>
    <xdr:sp macro="" textlink="">
      <xdr:nvSpPr>
        <xdr:cNvPr id="65" name="テキスト ボックス 64"/>
        <xdr:cNvSpPr txBox="1"/>
      </xdr:nvSpPr>
      <xdr:spPr>
        <a:xfrm>
          <a:off x="3529965" y="61074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97790</xdr:rowOff>
    </xdr:from>
    <xdr:to xmlns:xdr="http://schemas.openxmlformats.org/drawingml/2006/spreadsheetDrawing">
      <xdr:col>15</xdr:col>
      <xdr:colOff>50800</xdr:colOff>
      <xdr:row>37</xdr:row>
      <xdr:rowOff>107950</xdr:rowOff>
    </xdr:to>
    <xdr:cxnSp macro="">
      <xdr:nvCxnSpPr>
        <xdr:cNvPr id="66" name="直線コネクタ 65"/>
        <xdr:cNvCxnSpPr/>
      </xdr:nvCxnSpPr>
      <xdr:spPr>
        <a:xfrm flipV="1">
          <a:off x="2019300" y="644144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165100</xdr:rowOff>
    </xdr:from>
    <xdr:to xmlns:xdr="http://schemas.openxmlformats.org/drawingml/2006/spreadsheetDrawing">
      <xdr:col>15</xdr:col>
      <xdr:colOff>101600</xdr:colOff>
      <xdr:row>37</xdr:row>
      <xdr:rowOff>95250</xdr:rowOff>
    </xdr:to>
    <xdr:sp macro="" textlink="">
      <xdr:nvSpPr>
        <xdr:cNvPr id="67" name="フローチャート: 判断 66"/>
        <xdr:cNvSpPr/>
      </xdr:nvSpPr>
      <xdr:spPr>
        <a:xfrm>
          <a:off x="2857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111760</xdr:rowOff>
    </xdr:from>
    <xdr:ext cx="530225" cy="254635"/>
    <xdr:sp macro="" textlink="">
      <xdr:nvSpPr>
        <xdr:cNvPr id="68" name="テキスト ボックス 67"/>
        <xdr:cNvSpPr txBox="1"/>
      </xdr:nvSpPr>
      <xdr:spPr>
        <a:xfrm>
          <a:off x="2640965" y="611251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107950</xdr:rowOff>
    </xdr:from>
    <xdr:to xmlns:xdr="http://schemas.openxmlformats.org/drawingml/2006/spreadsheetDrawing">
      <xdr:col>10</xdr:col>
      <xdr:colOff>114300</xdr:colOff>
      <xdr:row>37</xdr:row>
      <xdr:rowOff>116840</xdr:rowOff>
    </xdr:to>
    <xdr:cxnSp macro="">
      <xdr:nvCxnSpPr>
        <xdr:cNvPr id="69" name="直線コネクタ 68"/>
        <xdr:cNvCxnSpPr/>
      </xdr:nvCxnSpPr>
      <xdr:spPr>
        <a:xfrm flipV="1">
          <a:off x="1130300" y="645160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6985</xdr:rowOff>
    </xdr:from>
    <xdr:to xmlns:xdr="http://schemas.openxmlformats.org/drawingml/2006/spreadsheetDrawing">
      <xdr:col>10</xdr:col>
      <xdr:colOff>165100</xdr:colOff>
      <xdr:row>37</xdr:row>
      <xdr:rowOff>109220</xdr:rowOff>
    </xdr:to>
    <xdr:sp macro="" textlink="">
      <xdr:nvSpPr>
        <xdr:cNvPr id="70" name="フローチャート: 判断 69"/>
        <xdr:cNvSpPr/>
      </xdr:nvSpPr>
      <xdr:spPr>
        <a:xfrm>
          <a:off x="1968500" y="63506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125730</xdr:rowOff>
    </xdr:from>
    <xdr:ext cx="530225" cy="259080"/>
    <xdr:sp macro="" textlink="">
      <xdr:nvSpPr>
        <xdr:cNvPr id="71" name="テキスト ボックス 70"/>
        <xdr:cNvSpPr txBox="1"/>
      </xdr:nvSpPr>
      <xdr:spPr>
        <a:xfrm>
          <a:off x="1751965" y="61264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9525</xdr:rowOff>
    </xdr:from>
    <xdr:to xmlns:xdr="http://schemas.openxmlformats.org/drawingml/2006/spreadsheetDrawing">
      <xdr:col>6</xdr:col>
      <xdr:colOff>38100</xdr:colOff>
      <xdr:row>37</xdr:row>
      <xdr:rowOff>111125</xdr:rowOff>
    </xdr:to>
    <xdr:sp macro="" textlink="">
      <xdr:nvSpPr>
        <xdr:cNvPr id="72" name="フローチャート: 判断 71"/>
        <xdr:cNvSpPr/>
      </xdr:nvSpPr>
      <xdr:spPr>
        <a:xfrm>
          <a:off x="10795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127635</xdr:rowOff>
    </xdr:from>
    <xdr:ext cx="530225" cy="259080"/>
    <xdr:sp macro="" textlink="">
      <xdr:nvSpPr>
        <xdr:cNvPr id="73" name="テキスト ボックス 72"/>
        <xdr:cNvSpPr txBox="1"/>
      </xdr:nvSpPr>
      <xdr:spPr>
        <a:xfrm>
          <a:off x="862965" y="612838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4" name="テキスト ボックス 73"/>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5" name="テキスト ボックス 74"/>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6" name="テキスト ボックス 75"/>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7" name="テキスト ボックス 76"/>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8" name="テキスト ボックス 77"/>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23495</xdr:rowOff>
    </xdr:from>
    <xdr:to xmlns:xdr="http://schemas.openxmlformats.org/drawingml/2006/spreadsheetDrawing">
      <xdr:col>24</xdr:col>
      <xdr:colOff>114300</xdr:colOff>
      <xdr:row>37</xdr:row>
      <xdr:rowOff>125095</xdr:rowOff>
    </xdr:to>
    <xdr:sp macro="" textlink="">
      <xdr:nvSpPr>
        <xdr:cNvPr id="79" name="楕円 78"/>
        <xdr:cNvSpPr/>
      </xdr:nvSpPr>
      <xdr:spPr>
        <a:xfrm>
          <a:off x="45847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1905</xdr:rowOff>
    </xdr:from>
    <xdr:ext cx="534670" cy="259080"/>
    <xdr:sp macro="" textlink="">
      <xdr:nvSpPr>
        <xdr:cNvPr id="80" name="議会費該当値テキスト"/>
        <xdr:cNvSpPr txBox="1"/>
      </xdr:nvSpPr>
      <xdr:spPr>
        <a:xfrm>
          <a:off x="4686300" y="6345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16,443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27305</xdr:rowOff>
    </xdr:from>
    <xdr:to xmlns:xdr="http://schemas.openxmlformats.org/drawingml/2006/spreadsheetDrawing">
      <xdr:col>20</xdr:col>
      <xdr:colOff>38100</xdr:colOff>
      <xdr:row>37</xdr:row>
      <xdr:rowOff>128905</xdr:rowOff>
    </xdr:to>
    <xdr:sp macro="" textlink="">
      <xdr:nvSpPr>
        <xdr:cNvPr id="81" name="楕円 80"/>
        <xdr:cNvSpPr/>
      </xdr:nvSpPr>
      <xdr:spPr>
        <a:xfrm>
          <a:off x="3746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120650</xdr:rowOff>
    </xdr:from>
    <xdr:ext cx="530225" cy="254635"/>
    <xdr:sp macro="" textlink="">
      <xdr:nvSpPr>
        <xdr:cNvPr id="82" name="テキスト ボックス 81"/>
        <xdr:cNvSpPr txBox="1"/>
      </xdr:nvSpPr>
      <xdr:spPr>
        <a:xfrm>
          <a:off x="3529965" y="64643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46990</xdr:rowOff>
    </xdr:from>
    <xdr:to xmlns:xdr="http://schemas.openxmlformats.org/drawingml/2006/spreadsheetDrawing">
      <xdr:col>15</xdr:col>
      <xdr:colOff>101600</xdr:colOff>
      <xdr:row>37</xdr:row>
      <xdr:rowOff>148590</xdr:rowOff>
    </xdr:to>
    <xdr:sp macro="" textlink="">
      <xdr:nvSpPr>
        <xdr:cNvPr id="83" name="楕円 82"/>
        <xdr:cNvSpPr/>
      </xdr:nvSpPr>
      <xdr:spPr>
        <a:xfrm>
          <a:off x="2857500" y="639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139700</xdr:rowOff>
    </xdr:from>
    <xdr:ext cx="530225" cy="259080"/>
    <xdr:sp macro="" textlink="">
      <xdr:nvSpPr>
        <xdr:cNvPr id="84" name="テキスト ボックス 83"/>
        <xdr:cNvSpPr txBox="1"/>
      </xdr:nvSpPr>
      <xdr:spPr>
        <a:xfrm>
          <a:off x="2640965" y="64833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57150</xdr:rowOff>
    </xdr:from>
    <xdr:to xmlns:xdr="http://schemas.openxmlformats.org/drawingml/2006/spreadsheetDrawing">
      <xdr:col>10</xdr:col>
      <xdr:colOff>165100</xdr:colOff>
      <xdr:row>37</xdr:row>
      <xdr:rowOff>158750</xdr:rowOff>
    </xdr:to>
    <xdr:sp macro="" textlink="">
      <xdr:nvSpPr>
        <xdr:cNvPr id="85" name="楕円 84"/>
        <xdr:cNvSpPr/>
      </xdr:nvSpPr>
      <xdr:spPr>
        <a:xfrm>
          <a:off x="19685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149860</xdr:rowOff>
    </xdr:from>
    <xdr:ext cx="530225" cy="259080"/>
    <xdr:sp macro="" textlink="">
      <xdr:nvSpPr>
        <xdr:cNvPr id="86" name="テキスト ボックス 85"/>
        <xdr:cNvSpPr txBox="1"/>
      </xdr:nvSpPr>
      <xdr:spPr>
        <a:xfrm>
          <a:off x="1751965" y="64935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66040</xdr:rowOff>
    </xdr:from>
    <xdr:to xmlns:xdr="http://schemas.openxmlformats.org/drawingml/2006/spreadsheetDrawing">
      <xdr:col>6</xdr:col>
      <xdr:colOff>38100</xdr:colOff>
      <xdr:row>37</xdr:row>
      <xdr:rowOff>167640</xdr:rowOff>
    </xdr:to>
    <xdr:sp macro="" textlink="">
      <xdr:nvSpPr>
        <xdr:cNvPr id="87" name="楕円 86"/>
        <xdr:cNvSpPr/>
      </xdr:nvSpPr>
      <xdr:spPr>
        <a:xfrm>
          <a:off x="1079500" y="640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158750</xdr:rowOff>
    </xdr:from>
    <xdr:ext cx="530225" cy="259080"/>
    <xdr:sp macro="" textlink="">
      <xdr:nvSpPr>
        <xdr:cNvPr id="88" name="テキスト ボックス 87"/>
        <xdr:cNvSpPr txBox="1"/>
      </xdr:nvSpPr>
      <xdr:spPr>
        <a:xfrm>
          <a:off x="862965" y="65024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109,706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5440" cy="220980"/>
    <xdr:sp macro="" textlink="">
      <xdr:nvSpPr>
        <xdr:cNvPr id="97" name="テキスト ボックス 96"/>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8" name="直線コネクタ 97"/>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99" name="直線コネクタ 98"/>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57</xdr:row>
      <xdr:rowOff>168910</xdr:rowOff>
    </xdr:from>
    <xdr:ext cx="244475" cy="254635"/>
    <xdr:sp macro="" textlink="">
      <xdr:nvSpPr>
        <xdr:cNvPr id="100" name="テキスト ボックス 99"/>
        <xdr:cNvSpPr txBox="1"/>
      </xdr:nvSpPr>
      <xdr:spPr>
        <a:xfrm>
          <a:off x="513080" y="9941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1" name="直線コネクタ 100"/>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55</xdr:row>
      <xdr:rowOff>54610</xdr:rowOff>
    </xdr:from>
    <xdr:ext cx="681355" cy="254635"/>
    <xdr:sp macro="" textlink="">
      <xdr:nvSpPr>
        <xdr:cNvPr id="102" name="テキスト ボックス 101"/>
        <xdr:cNvSpPr txBox="1"/>
      </xdr:nvSpPr>
      <xdr:spPr>
        <a:xfrm>
          <a:off x="76200" y="94843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3" name="直線コネクタ 102"/>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52</xdr:row>
      <xdr:rowOff>111760</xdr:rowOff>
    </xdr:from>
    <xdr:ext cx="681355" cy="254635"/>
    <xdr:sp macro="" textlink="">
      <xdr:nvSpPr>
        <xdr:cNvPr id="104" name="テキスト ボックス 103"/>
        <xdr:cNvSpPr txBox="1"/>
      </xdr:nvSpPr>
      <xdr:spPr>
        <a:xfrm>
          <a:off x="76200" y="90271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5" name="直線コネクタ 104"/>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168910</xdr:rowOff>
    </xdr:from>
    <xdr:ext cx="681355" cy="254635"/>
    <xdr:sp macro="" textlink="">
      <xdr:nvSpPr>
        <xdr:cNvPr id="106" name="テキスト ボックス 105"/>
        <xdr:cNvSpPr txBox="1"/>
      </xdr:nvSpPr>
      <xdr:spPr>
        <a:xfrm>
          <a:off x="76200" y="85699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7" name="直線コネクタ 106"/>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1355" cy="254635"/>
    <xdr:sp macro="" textlink="">
      <xdr:nvSpPr>
        <xdr:cNvPr id="108" name="テキスト ボックス 107"/>
        <xdr:cNvSpPr txBox="1"/>
      </xdr:nvSpPr>
      <xdr:spPr>
        <a:xfrm>
          <a:off x="76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52</xdr:row>
      <xdr:rowOff>15875</xdr:rowOff>
    </xdr:from>
    <xdr:to xmlns:xdr="http://schemas.openxmlformats.org/drawingml/2006/spreadsheetDrawing">
      <xdr:col>24</xdr:col>
      <xdr:colOff>62865</xdr:colOff>
      <xdr:row>58</xdr:row>
      <xdr:rowOff>62230</xdr:rowOff>
    </xdr:to>
    <xdr:cxnSp macro="">
      <xdr:nvCxnSpPr>
        <xdr:cNvPr id="110" name="直線コネクタ 109"/>
        <xdr:cNvCxnSpPr/>
      </xdr:nvCxnSpPr>
      <xdr:spPr>
        <a:xfrm flipV="1">
          <a:off x="4633595" y="8931275"/>
          <a:ext cx="1270" cy="10750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66040</xdr:rowOff>
    </xdr:from>
    <xdr:ext cx="598805" cy="254635"/>
    <xdr:sp macro="" textlink="">
      <xdr:nvSpPr>
        <xdr:cNvPr id="111" name="総務費最小値テキスト"/>
        <xdr:cNvSpPr txBox="1"/>
      </xdr:nvSpPr>
      <xdr:spPr>
        <a:xfrm>
          <a:off x="4686300" y="1001014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170,007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62230</xdr:rowOff>
    </xdr:from>
    <xdr:to xmlns:xdr="http://schemas.openxmlformats.org/drawingml/2006/spreadsheetDrawing">
      <xdr:col>24</xdr:col>
      <xdr:colOff>152400</xdr:colOff>
      <xdr:row>58</xdr:row>
      <xdr:rowOff>62230</xdr:rowOff>
    </xdr:to>
    <xdr:cxnSp macro="">
      <xdr:nvCxnSpPr>
        <xdr:cNvPr id="112" name="直線コネクタ 111"/>
        <xdr:cNvCxnSpPr/>
      </xdr:nvCxnSpPr>
      <xdr:spPr>
        <a:xfrm>
          <a:off x="4546600" y="10006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133985</xdr:rowOff>
    </xdr:from>
    <xdr:ext cx="690245" cy="254635"/>
    <xdr:sp macro="" textlink="">
      <xdr:nvSpPr>
        <xdr:cNvPr id="113" name="総務費最大値テキスト"/>
        <xdr:cNvSpPr txBox="1"/>
      </xdr:nvSpPr>
      <xdr:spPr>
        <a:xfrm>
          <a:off x="4686300" y="8706485"/>
          <a:ext cx="6902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2,520,250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52</xdr:row>
      <xdr:rowOff>15875</xdr:rowOff>
    </xdr:from>
    <xdr:to xmlns:xdr="http://schemas.openxmlformats.org/drawingml/2006/spreadsheetDrawing">
      <xdr:col>24</xdr:col>
      <xdr:colOff>152400</xdr:colOff>
      <xdr:row>52</xdr:row>
      <xdr:rowOff>15875</xdr:rowOff>
    </xdr:to>
    <xdr:cxnSp macro="">
      <xdr:nvCxnSpPr>
        <xdr:cNvPr id="114" name="直線コネクタ 113"/>
        <xdr:cNvCxnSpPr/>
      </xdr:nvCxnSpPr>
      <xdr:spPr>
        <a:xfrm>
          <a:off x="4546600" y="8931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66040</xdr:rowOff>
    </xdr:from>
    <xdr:to xmlns:xdr="http://schemas.openxmlformats.org/drawingml/2006/spreadsheetDrawing">
      <xdr:col>24</xdr:col>
      <xdr:colOff>63500</xdr:colOff>
      <xdr:row>57</xdr:row>
      <xdr:rowOff>94615</xdr:rowOff>
    </xdr:to>
    <xdr:cxnSp macro="">
      <xdr:nvCxnSpPr>
        <xdr:cNvPr id="115" name="直線コネクタ 114"/>
        <xdr:cNvCxnSpPr/>
      </xdr:nvCxnSpPr>
      <xdr:spPr>
        <a:xfrm flipV="1">
          <a:off x="3797300" y="9838690"/>
          <a:ext cx="8382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59055</xdr:rowOff>
    </xdr:from>
    <xdr:ext cx="598805" cy="259080"/>
    <xdr:sp macro="" textlink="">
      <xdr:nvSpPr>
        <xdr:cNvPr id="116" name="総務費平均値テキスト"/>
        <xdr:cNvSpPr txBox="1"/>
      </xdr:nvSpPr>
      <xdr:spPr>
        <a:xfrm>
          <a:off x="4686300" y="983170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392,723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80645</xdr:rowOff>
    </xdr:from>
    <xdr:to xmlns:xdr="http://schemas.openxmlformats.org/drawingml/2006/spreadsheetDrawing">
      <xdr:col>24</xdr:col>
      <xdr:colOff>114300</xdr:colOff>
      <xdr:row>58</xdr:row>
      <xdr:rowOff>10795</xdr:rowOff>
    </xdr:to>
    <xdr:sp macro="" textlink="">
      <xdr:nvSpPr>
        <xdr:cNvPr id="117" name="フローチャート: 判断 116"/>
        <xdr:cNvSpPr/>
      </xdr:nvSpPr>
      <xdr:spPr>
        <a:xfrm>
          <a:off x="4584700" y="985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17780</xdr:rowOff>
    </xdr:from>
    <xdr:to xmlns:xdr="http://schemas.openxmlformats.org/drawingml/2006/spreadsheetDrawing">
      <xdr:col>19</xdr:col>
      <xdr:colOff>177800</xdr:colOff>
      <xdr:row>57</xdr:row>
      <xdr:rowOff>94615</xdr:rowOff>
    </xdr:to>
    <xdr:cxnSp macro="">
      <xdr:nvCxnSpPr>
        <xdr:cNvPr id="118" name="直線コネクタ 117"/>
        <xdr:cNvCxnSpPr/>
      </xdr:nvCxnSpPr>
      <xdr:spPr>
        <a:xfrm>
          <a:off x="2908300" y="9790430"/>
          <a:ext cx="8890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95885</xdr:rowOff>
    </xdr:from>
    <xdr:to xmlns:xdr="http://schemas.openxmlformats.org/drawingml/2006/spreadsheetDrawing">
      <xdr:col>20</xdr:col>
      <xdr:colOff>38100</xdr:colOff>
      <xdr:row>58</xdr:row>
      <xdr:rowOff>26035</xdr:rowOff>
    </xdr:to>
    <xdr:sp macro="" textlink="">
      <xdr:nvSpPr>
        <xdr:cNvPr id="119" name="フローチャート: 判断 118"/>
        <xdr:cNvSpPr/>
      </xdr:nvSpPr>
      <xdr:spPr>
        <a:xfrm>
          <a:off x="3746500" y="986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17780</xdr:rowOff>
    </xdr:from>
    <xdr:ext cx="594360" cy="254635"/>
    <xdr:sp macro="" textlink="">
      <xdr:nvSpPr>
        <xdr:cNvPr id="120" name="テキスト ボックス 119"/>
        <xdr:cNvSpPr txBox="1"/>
      </xdr:nvSpPr>
      <xdr:spPr>
        <a:xfrm>
          <a:off x="3497580" y="99618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359,943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17780</xdr:rowOff>
    </xdr:from>
    <xdr:to xmlns:xdr="http://schemas.openxmlformats.org/drawingml/2006/spreadsheetDrawing">
      <xdr:col>15</xdr:col>
      <xdr:colOff>50800</xdr:colOff>
      <xdr:row>57</xdr:row>
      <xdr:rowOff>94615</xdr:rowOff>
    </xdr:to>
    <xdr:cxnSp macro="">
      <xdr:nvCxnSpPr>
        <xdr:cNvPr id="121" name="直線コネクタ 120"/>
        <xdr:cNvCxnSpPr/>
      </xdr:nvCxnSpPr>
      <xdr:spPr>
        <a:xfrm flipV="1">
          <a:off x="2019300" y="9790430"/>
          <a:ext cx="8890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86360</xdr:rowOff>
    </xdr:from>
    <xdr:to xmlns:xdr="http://schemas.openxmlformats.org/drawingml/2006/spreadsheetDrawing">
      <xdr:col>15</xdr:col>
      <xdr:colOff>101600</xdr:colOff>
      <xdr:row>58</xdr:row>
      <xdr:rowOff>16510</xdr:rowOff>
    </xdr:to>
    <xdr:sp macro="" textlink="">
      <xdr:nvSpPr>
        <xdr:cNvPr id="122" name="フローチャート: 判断 121"/>
        <xdr:cNvSpPr/>
      </xdr:nvSpPr>
      <xdr:spPr>
        <a:xfrm>
          <a:off x="2857500" y="9859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7620</xdr:rowOff>
    </xdr:from>
    <xdr:ext cx="594360" cy="254635"/>
    <xdr:sp macro="" textlink="">
      <xdr:nvSpPr>
        <xdr:cNvPr id="123" name="テキスト ボックス 122"/>
        <xdr:cNvSpPr txBox="1"/>
      </xdr:nvSpPr>
      <xdr:spPr>
        <a:xfrm>
          <a:off x="2608580" y="995172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380,232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56</xdr:row>
      <xdr:rowOff>109220</xdr:rowOff>
    </xdr:from>
    <xdr:to xmlns:xdr="http://schemas.openxmlformats.org/drawingml/2006/spreadsheetDrawing">
      <xdr:col>10</xdr:col>
      <xdr:colOff>114300</xdr:colOff>
      <xdr:row>57</xdr:row>
      <xdr:rowOff>94615</xdr:rowOff>
    </xdr:to>
    <xdr:cxnSp macro="">
      <xdr:nvCxnSpPr>
        <xdr:cNvPr id="124" name="直線コネクタ 123"/>
        <xdr:cNvCxnSpPr/>
      </xdr:nvCxnSpPr>
      <xdr:spPr>
        <a:xfrm>
          <a:off x="1130300" y="9710420"/>
          <a:ext cx="889000" cy="156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91440</xdr:rowOff>
    </xdr:from>
    <xdr:to xmlns:xdr="http://schemas.openxmlformats.org/drawingml/2006/spreadsheetDrawing">
      <xdr:col>10</xdr:col>
      <xdr:colOff>165100</xdr:colOff>
      <xdr:row>58</xdr:row>
      <xdr:rowOff>21590</xdr:rowOff>
    </xdr:to>
    <xdr:sp macro="" textlink="">
      <xdr:nvSpPr>
        <xdr:cNvPr id="125" name="フローチャート: 判断 124"/>
        <xdr:cNvSpPr/>
      </xdr:nvSpPr>
      <xdr:spPr>
        <a:xfrm>
          <a:off x="1968500" y="986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12700</xdr:rowOff>
    </xdr:from>
    <xdr:ext cx="594360" cy="259080"/>
    <xdr:sp macro="" textlink="">
      <xdr:nvSpPr>
        <xdr:cNvPr id="126" name="テキスト ボックス 125"/>
        <xdr:cNvSpPr txBox="1"/>
      </xdr:nvSpPr>
      <xdr:spPr>
        <a:xfrm>
          <a:off x="1719580" y="99568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369,588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67945</xdr:rowOff>
    </xdr:from>
    <xdr:to xmlns:xdr="http://schemas.openxmlformats.org/drawingml/2006/spreadsheetDrawing">
      <xdr:col>6</xdr:col>
      <xdr:colOff>38100</xdr:colOff>
      <xdr:row>57</xdr:row>
      <xdr:rowOff>169545</xdr:rowOff>
    </xdr:to>
    <xdr:sp macro="" textlink="">
      <xdr:nvSpPr>
        <xdr:cNvPr id="127" name="フローチャート: 判断 126"/>
        <xdr:cNvSpPr/>
      </xdr:nvSpPr>
      <xdr:spPr>
        <a:xfrm>
          <a:off x="1079500" y="984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57</xdr:row>
      <xdr:rowOff>160655</xdr:rowOff>
    </xdr:from>
    <xdr:ext cx="594360" cy="259080"/>
    <xdr:sp macro="" textlink="">
      <xdr:nvSpPr>
        <xdr:cNvPr id="128" name="テキスト ボックス 127"/>
        <xdr:cNvSpPr txBox="1"/>
      </xdr:nvSpPr>
      <xdr:spPr>
        <a:xfrm>
          <a:off x="830580" y="993330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420,891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29" name="テキスト ボックス 128"/>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0" name="テキスト ボックス 129"/>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1" name="テキスト ボックス 130"/>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2" name="テキスト ボックス 131"/>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3" name="テキスト ボックス 132"/>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15240</xdr:rowOff>
    </xdr:from>
    <xdr:to xmlns:xdr="http://schemas.openxmlformats.org/drawingml/2006/spreadsheetDrawing">
      <xdr:col>24</xdr:col>
      <xdr:colOff>114300</xdr:colOff>
      <xdr:row>57</xdr:row>
      <xdr:rowOff>116840</xdr:rowOff>
    </xdr:to>
    <xdr:sp macro="" textlink="">
      <xdr:nvSpPr>
        <xdr:cNvPr id="134" name="楕円 133"/>
        <xdr:cNvSpPr/>
      </xdr:nvSpPr>
      <xdr:spPr>
        <a:xfrm>
          <a:off x="4584700" y="978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38100</xdr:rowOff>
    </xdr:from>
    <xdr:ext cx="598805" cy="259080"/>
    <xdr:sp macro="" textlink="">
      <xdr:nvSpPr>
        <xdr:cNvPr id="135" name="総務費該当値テキスト"/>
        <xdr:cNvSpPr txBox="1"/>
      </xdr:nvSpPr>
      <xdr:spPr>
        <a:xfrm>
          <a:off x="4686300" y="96393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536,271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43815</xdr:rowOff>
    </xdr:from>
    <xdr:to xmlns:xdr="http://schemas.openxmlformats.org/drawingml/2006/spreadsheetDrawing">
      <xdr:col>20</xdr:col>
      <xdr:colOff>38100</xdr:colOff>
      <xdr:row>57</xdr:row>
      <xdr:rowOff>145415</xdr:rowOff>
    </xdr:to>
    <xdr:sp macro="" textlink="">
      <xdr:nvSpPr>
        <xdr:cNvPr id="136" name="楕円 135"/>
        <xdr:cNvSpPr/>
      </xdr:nvSpPr>
      <xdr:spPr>
        <a:xfrm>
          <a:off x="3746500" y="981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161925</xdr:rowOff>
    </xdr:from>
    <xdr:ext cx="594360" cy="259080"/>
    <xdr:sp macro="" textlink="">
      <xdr:nvSpPr>
        <xdr:cNvPr id="137" name="テキスト ボックス 136"/>
        <xdr:cNvSpPr txBox="1"/>
      </xdr:nvSpPr>
      <xdr:spPr>
        <a:xfrm>
          <a:off x="3497580" y="95916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473,236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137795</xdr:rowOff>
    </xdr:from>
    <xdr:to xmlns:xdr="http://schemas.openxmlformats.org/drawingml/2006/spreadsheetDrawing">
      <xdr:col>15</xdr:col>
      <xdr:colOff>101600</xdr:colOff>
      <xdr:row>57</xdr:row>
      <xdr:rowOff>67945</xdr:rowOff>
    </xdr:to>
    <xdr:sp macro="" textlink="">
      <xdr:nvSpPr>
        <xdr:cNvPr id="138" name="楕円 137"/>
        <xdr:cNvSpPr/>
      </xdr:nvSpPr>
      <xdr:spPr>
        <a:xfrm>
          <a:off x="2857500" y="973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84455</xdr:rowOff>
    </xdr:from>
    <xdr:ext cx="594360" cy="259080"/>
    <xdr:sp macro="" textlink="">
      <xdr:nvSpPr>
        <xdr:cNvPr id="139" name="テキスト ボックス 138"/>
        <xdr:cNvSpPr txBox="1"/>
      </xdr:nvSpPr>
      <xdr:spPr>
        <a:xfrm>
          <a:off x="2608580" y="951420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643,730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43815</xdr:rowOff>
    </xdr:from>
    <xdr:to xmlns:xdr="http://schemas.openxmlformats.org/drawingml/2006/spreadsheetDrawing">
      <xdr:col>10</xdr:col>
      <xdr:colOff>165100</xdr:colOff>
      <xdr:row>57</xdr:row>
      <xdr:rowOff>145415</xdr:rowOff>
    </xdr:to>
    <xdr:sp macro="" textlink="">
      <xdr:nvSpPr>
        <xdr:cNvPr id="140" name="楕円 139"/>
        <xdr:cNvSpPr/>
      </xdr:nvSpPr>
      <xdr:spPr>
        <a:xfrm>
          <a:off x="1968500" y="981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161925</xdr:rowOff>
    </xdr:from>
    <xdr:ext cx="594360" cy="259080"/>
    <xdr:sp macro="" textlink="">
      <xdr:nvSpPr>
        <xdr:cNvPr id="141" name="テキスト ボックス 140"/>
        <xdr:cNvSpPr txBox="1"/>
      </xdr:nvSpPr>
      <xdr:spPr>
        <a:xfrm>
          <a:off x="1719580" y="95916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473,964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58420</xdr:rowOff>
    </xdr:from>
    <xdr:to xmlns:xdr="http://schemas.openxmlformats.org/drawingml/2006/spreadsheetDrawing">
      <xdr:col>6</xdr:col>
      <xdr:colOff>38100</xdr:colOff>
      <xdr:row>56</xdr:row>
      <xdr:rowOff>160020</xdr:rowOff>
    </xdr:to>
    <xdr:sp macro="" textlink="">
      <xdr:nvSpPr>
        <xdr:cNvPr id="142" name="楕円 141"/>
        <xdr:cNvSpPr/>
      </xdr:nvSpPr>
      <xdr:spPr>
        <a:xfrm>
          <a:off x="1079500" y="965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5080</xdr:rowOff>
    </xdr:from>
    <xdr:ext cx="594360" cy="259080"/>
    <xdr:sp macro="" textlink="">
      <xdr:nvSpPr>
        <xdr:cNvPr id="143" name="テキスト ボックス 142"/>
        <xdr:cNvSpPr txBox="1"/>
      </xdr:nvSpPr>
      <xdr:spPr>
        <a:xfrm>
          <a:off x="830580" y="94348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816,122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258,203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5440" cy="220980"/>
    <xdr:sp macro="" textlink="">
      <xdr:nvSpPr>
        <xdr:cNvPr id="152" name="テキスト ボックス 151"/>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3" name="直線コネクタ 152"/>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4475" cy="254635"/>
    <xdr:sp macro="" textlink="">
      <xdr:nvSpPr>
        <xdr:cNvPr id="154" name="テキスト ボックス 153"/>
        <xdr:cNvSpPr txBox="1"/>
      </xdr:nvSpPr>
      <xdr:spPr>
        <a:xfrm>
          <a:off x="513080" y="13827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99060</xdr:rowOff>
    </xdr:from>
    <xdr:to xmlns:xdr="http://schemas.openxmlformats.org/drawingml/2006/spreadsheetDrawing">
      <xdr:col>28</xdr:col>
      <xdr:colOff>114300</xdr:colOff>
      <xdr:row>79</xdr:row>
      <xdr:rowOff>99060</xdr:rowOff>
    </xdr:to>
    <xdr:cxnSp macro="">
      <xdr:nvCxnSpPr>
        <xdr:cNvPr id="155" name="直線コネクタ 154"/>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128270</xdr:rowOff>
    </xdr:from>
    <xdr:ext cx="591185" cy="259080"/>
    <xdr:sp macro="" textlink="">
      <xdr:nvSpPr>
        <xdr:cNvPr id="156" name="テキスト ボックス 155"/>
        <xdr:cNvSpPr txBox="1"/>
      </xdr:nvSpPr>
      <xdr:spPr>
        <a:xfrm>
          <a:off x="166370" y="1350137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114935</xdr:rowOff>
    </xdr:from>
    <xdr:to xmlns:xdr="http://schemas.openxmlformats.org/drawingml/2006/spreadsheetDrawing">
      <xdr:col>28</xdr:col>
      <xdr:colOff>114300</xdr:colOff>
      <xdr:row>77</xdr:row>
      <xdr:rowOff>114935</xdr:rowOff>
    </xdr:to>
    <xdr:cxnSp macro="">
      <xdr:nvCxnSpPr>
        <xdr:cNvPr id="157" name="直線コネクタ 156"/>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144145</xdr:rowOff>
    </xdr:from>
    <xdr:ext cx="591185" cy="254635"/>
    <xdr:sp macro="" textlink="">
      <xdr:nvSpPr>
        <xdr:cNvPr id="158" name="テキスト ボックス 157"/>
        <xdr:cNvSpPr txBox="1"/>
      </xdr:nvSpPr>
      <xdr:spPr>
        <a:xfrm>
          <a:off x="166370" y="13174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132080</xdr:rowOff>
    </xdr:from>
    <xdr:to xmlns:xdr="http://schemas.openxmlformats.org/drawingml/2006/spreadsheetDrawing">
      <xdr:col>28</xdr:col>
      <xdr:colOff>114300</xdr:colOff>
      <xdr:row>75</xdr:row>
      <xdr:rowOff>132080</xdr:rowOff>
    </xdr:to>
    <xdr:cxnSp macro="">
      <xdr:nvCxnSpPr>
        <xdr:cNvPr id="159" name="直線コネクタ 158"/>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74</xdr:row>
      <xdr:rowOff>160655</xdr:rowOff>
    </xdr:from>
    <xdr:ext cx="591185" cy="259080"/>
    <xdr:sp macro="" textlink="">
      <xdr:nvSpPr>
        <xdr:cNvPr id="160" name="テキスト ボックス 159"/>
        <xdr:cNvSpPr txBox="1"/>
      </xdr:nvSpPr>
      <xdr:spPr>
        <a:xfrm>
          <a:off x="166370" y="12847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147955</xdr:rowOff>
    </xdr:from>
    <xdr:to xmlns:xdr="http://schemas.openxmlformats.org/drawingml/2006/spreadsheetDrawing">
      <xdr:col>28</xdr:col>
      <xdr:colOff>114300</xdr:colOff>
      <xdr:row>73</xdr:row>
      <xdr:rowOff>147955</xdr:rowOff>
    </xdr:to>
    <xdr:cxnSp macro="">
      <xdr:nvCxnSpPr>
        <xdr:cNvPr id="161" name="直線コネクタ 160"/>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6350</xdr:rowOff>
    </xdr:from>
    <xdr:ext cx="591185" cy="254635"/>
    <xdr:sp macro="" textlink="">
      <xdr:nvSpPr>
        <xdr:cNvPr id="162" name="テキスト ボックス 161"/>
        <xdr:cNvSpPr txBox="1"/>
      </xdr:nvSpPr>
      <xdr:spPr>
        <a:xfrm>
          <a:off x="166370" y="12522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164465</xdr:rowOff>
    </xdr:from>
    <xdr:to xmlns:xdr="http://schemas.openxmlformats.org/drawingml/2006/spreadsheetDrawing">
      <xdr:col>28</xdr:col>
      <xdr:colOff>114300</xdr:colOff>
      <xdr:row>71</xdr:row>
      <xdr:rowOff>164465</xdr:rowOff>
    </xdr:to>
    <xdr:cxnSp macro="">
      <xdr:nvCxnSpPr>
        <xdr:cNvPr id="163" name="直線コネクタ 162"/>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22225</xdr:rowOff>
    </xdr:from>
    <xdr:ext cx="591185" cy="258445"/>
    <xdr:sp macro="" textlink="">
      <xdr:nvSpPr>
        <xdr:cNvPr id="164" name="テキスト ボックス 163"/>
        <xdr:cNvSpPr txBox="1"/>
      </xdr:nvSpPr>
      <xdr:spPr>
        <a:xfrm>
          <a:off x="166370" y="12195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8890</xdr:rowOff>
    </xdr:from>
    <xdr:to xmlns:xdr="http://schemas.openxmlformats.org/drawingml/2006/spreadsheetDrawing">
      <xdr:col>28</xdr:col>
      <xdr:colOff>114300</xdr:colOff>
      <xdr:row>70</xdr:row>
      <xdr:rowOff>8890</xdr:rowOff>
    </xdr:to>
    <xdr:cxnSp macro="">
      <xdr:nvCxnSpPr>
        <xdr:cNvPr id="165" name="直線コネクタ 164"/>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38100</xdr:rowOff>
    </xdr:from>
    <xdr:ext cx="591185" cy="259080"/>
    <xdr:sp macro="" textlink="">
      <xdr:nvSpPr>
        <xdr:cNvPr id="166" name="テキスト ボックス 165"/>
        <xdr:cNvSpPr txBox="1"/>
      </xdr:nvSpPr>
      <xdr:spPr>
        <a:xfrm>
          <a:off x="166370" y="11868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7" name="直線コネクタ 166"/>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185" cy="254635"/>
    <xdr:sp macro="" textlink="">
      <xdr:nvSpPr>
        <xdr:cNvPr id="168" name="テキスト ボックス 167"/>
        <xdr:cNvSpPr txBox="1"/>
      </xdr:nvSpPr>
      <xdr:spPr>
        <a:xfrm>
          <a:off x="166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9"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69</xdr:row>
      <xdr:rowOff>116205</xdr:rowOff>
    </xdr:from>
    <xdr:to xmlns:xdr="http://schemas.openxmlformats.org/drawingml/2006/spreadsheetDrawing">
      <xdr:col>24</xdr:col>
      <xdr:colOff>62865</xdr:colOff>
      <xdr:row>78</xdr:row>
      <xdr:rowOff>96520</xdr:rowOff>
    </xdr:to>
    <xdr:cxnSp macro="">
      <xdr:nvCxnSpPr>
        <xdr:cNvPr id="170" name="直線コネクタ 169"/>
        <xdr:cNvCxnSpPr/>
      </xdr:nvCxnSpPr>
      <xdr:spPr>
        <a:xfrm flipV="1">
          <a:off x="4633595" y="11946255"/>
          <a:ext cx="1270" cy="15233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100330</xdr:rowOff>
    </xdr:from>
    <xdr:ext cx="598805" cy="254635"/>
    <xdr:sp macro="" textlink="">
      <xdr:nvSpPr>
        <xdr:cNvPr id="171" name="民生費最小値テキスト"/>
        <xdr:cNvSpPr txBox="1"/>
      </xdr:nvSpPr>
      <xdr:spPr>
        <a:xfrm>
          <a:off x="4686300" y="1347343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96520</xdr:rowOff>
    </xdr:from>
    <xdr:to xmlns:xdr="http://schemas.openxmlformats.org/drawingml/2006/spreadsheetDrawing">
      <xdr:col>24</xdr:col>
      <xdr:colOff>152400</xdr:colOff>
      <xdr:row>78</xdr:row>
      <xdr:rowOff>96520</xdr:rowOff>
    </xdr:to>
    <xdr:cxnSp macro="">
      <xdr:nvCxnSpPr>
        <xdr:cNvPr id="172" name="直線コネクタ 171"/>
        <xdr:cNvCxnSpPr/>
      </xdr:nvCxnSpPr>
      <xdr:spPr>
        <a:xfrm>
          <a:off x="4546600" y="13469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63500</xdr:rowOff>
    </xdr:from>
    <xdr:ext cx="598805" cy="254635"/>
    <xdr:sp macro="" textlink="">
      <xdr:nvSpPr>
        <xdr:cNvPr id="173" name="民生費最大値テキスト"/>
        <xdr:cNvSpPr txBox="1"/>
      </xdr:nvSpPr>
      <xdr:spPr>
        <a:xfrm>
          <a:off x="4686300" y="1172210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619,640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69</xdr:row>
      <xdr:rowOff>116205</xdr:rowOff>
    </xdr:from>
    <xdr:to xmlns:xdr="http://schemas.openxmlformats.org/drawingml/2006/spreadsheetDrawing">
      <xdr:col>24</xdr:col>
      <xdr:colOff>152400</xdr:colOff>
      <xdr:row>69</xdr:row>
      <xdr:rowOff>116205</xdr:rowOff>
    </xdr:to>
    <xdr:cxnSp macro="">
      <xdr:nvCxnSpPr>
        <xdr:cNvPr id="174" name="直線コネクタ 173"/>
        <xdr:cNvCxnSpPr/>
      </xdr:nvCxnSpPr>
      <xdr:spPr>
        <a:xfrm>
          <a:off x="4546600" y="11946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75</xdr:row>
      <xdr:rowOff>140970</xdr:rowOff>
    </xdr:from>
    <xdr:to xmlns:xdr="http://schemas.openxmlformats.org/drawingml/2006/spreadsheetDrawing">
      <xdr:col>24</xdr:col>
      <xdr:colOff>63500</xdr:colOff>
      <xdr:row>75</xdr:row>
      <xdr:rowOff>166370</xdr:rowOff>
    </xdr:to>
    <xdr:cxnSp macro="">
      <xdr:nvCxnSpPr>
        <xdr:cNvPr id="175" name="直線コネクタ 174"/>
        <xdr:cNvCxnSpPr/>
      </xdr:nvCxnSpPr>
      <xdr:spPr>
        <a:xfrm flipV="1">
          <a:off x="3797300" y="1299972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105410</xdr:rowOff>
    </xdr:from>
    <xdr:ext cx="598805" cy="259080"/>
    <xdr:sp macro="" textlink="">
      <xdr:nvSpPr>
        <xdr:cNvPr id="176" name="民生費平均値テキスト"/>
        <xdr:cNvSpPr txBox="1"/>
      </xdr:nvSpPr>
      <xdr:spPr>
        <a:xfrm>
          <a:off x="4686300" y="129641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285,880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127000</xdr:rowOff>
    </xdr:from>
    <xdr:to xmlns:xdr="http://schemas.openxmlformats.org/drawingml/2006/spreadsheetDrawing">
      <xdr:col>24</xdr:col>
      <xdr:colOff>114300</xdr:colOff>
      <xdr:row>76</xdr:row>
      <xdr:rowOff>57150</xdr:rowOff>
    </xdr:to>
    <xdr:sp macro="" textlink="">
      <xdr:nvSpPr>
        <xdr:cNvPr id="177" name="フローチャート: 判断 176"/>
        <xdr:cNvSpPr/>
      </xdr:nvSpPr>
      <xdr:spPr>
        <a:xfrm>
          <a:off x="4584700" y="1298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75</xdr:row>
      <xdr:rowOff>166370</xdr:rowOff>
    </xdr:from>
    <xdr:to xmlns:xdr="http://schemas.openxmlformats.org/drawingml/2006/spreadsheetDrawing">
      <xdr:col>19</xdr:col>
      <xdr:colOff>177800</xdr:colOff>
      <xdr:row>76</xdr:row>
      <xdr:rowOff>59690</xdr:rowOff>
    </xdr:to>
    <xdr:cxnSp macro="">
      <xdr:nvCxnSpPr>
        <xdr:cNvPr id="178" name="直線コネクタ 177"/>
        <xdr:cNvCxnSpPr/>
      </xdr:nvCxnSpPr>
      <xdr:spPr>
        <a:xfrm flipV="1">
          <a:off x="2908300" y="1302512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168910</xdr:rowOff>
    </xdr:from>
    <xdr:to xmlns:xdr="http://schemas.openxmlformats.org/drawingml/2006/spreadsheetDrawing">
      <xdr:col>20</xdr:col>
      <xdr:colOff>38100</xdr:colOff>
      <xdr:row>76</xdr:row>
      <xdr:rowOff>99060</xdr:rowOff>
    </xdr:to>
    <xdr:sp macro="" textlink="">
      <xdr:nvSpPr>
        <xdr:cNvPr id="179" name="フローチャート: 判断 178"/>
        <xdr:cNvSpPr/>
      </xdr:nvSpPr>
      <xdr:spPr>
        <a:xfrm>
          <a:off x="3746500" y="1302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90170</xdr:rowOff>
    </xdr:from>
    <xdr:ext cx="594360" cy="259080"/>
    <xdr:sp macro="" textlink="">
      <xdr:nvSpPr>
        <xdr:cNvPr id="180" name="テキスト ボックス 179"/>
        <xdr:cNvSpPr txBox="1"/>
      </xdr:nvSpPr>
      <xdr:spPr>
        <a:xfrm>
          <a:off x="3497580" y="131203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272,966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35560</xdr:rowOff>
    </xdr:from>
    <xdr:to xmlns:xdr="http://schemas.openxmlformats.org/drawingml/2006/spreadsheetDrawing">
      <xdr:col>15</xdr:col>
      <xdr:colOff>50800</xdr:colOff>
      <xdr:row>76</xdr:row>
      <xdr:rowOff>59690</xdr:rowOff>
    </xdr:to>
    <xdr:cxnSp macro="">
      <xdr:nvCxnSpPr>
        <xdr:cNvPr id="181" name="直線コネクタ 180"/>
        <xdr:cNvCxnSpPr/>
      </xdr:nvCxnSpPr>
      <xdr:spPr>
        <a:xfrm>
          <a:off x="2019300" y="1306576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66040</xdr:rowOff>
    </xdr:from>
    <xdr:to xmlns:xdr="http://schemas.openxmlformats.org/drawingml/2006/spreadsheetDrawing">
      <xdr:col>15</xdr:col>
      <xdr:colOff>101600</xdr:colOff>
      <xdr:row>76</xdr:row>
      <xdr:rowOff>167640</xdr:rowOff>
    </xdr:to>
    <xdr:sp macro="" textlink="">
      <xdr:nvSpPr>
        <xdr:cNvPr id="182" name="フローチャート: 判断 181"/>
        <xdr:cNvSpPr/>
      </xdr:nvSpPr>
      <xdr:spPr>
        <a:xfrm>
          <a:off x="2857500" y="1309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76</xdr:row>
      <xdr:rowOff>158750</xdr:rowOff>
    </xdr:from>
    <xdr:ext cx="594360" cy="259080"/>
    <xdr:sp macro="" textlink="">
      <xdr:nvSpPr>
        <xdr:cNvPr id="183" name="テキスト ボックス 182"/>
        <xdr:cNvSpPr txBox="1"/>
      </xdr:nvSpPr>
      <xdr:spPr>
        <a:xfrm>
          <a:off x="2608580" y="131889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252,022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35560</xdr:rowOff>
    </xdr:from>
    <xdr:to xmlns:xdr="http://schemas.openxmlformats.org/drawingml/2006/spreadsheetDrawing">
      <xdr:col>10</xdr:col>
      <xdr:colOff>114300</xdr:colOff>
      <xdr:row>76</xdr:row>
      <xdr:rowOff>153670</xdr:rowOff>
    </xdr:to>
    <xdr:cxnSp macro="">
      <xdr:nvCxnSpPr>
        <xdr:cNvPr id="184" name="直線コネクタ 183"/>
        <xdr:cNvCxnSpPr/>
      </xdr:nvCxnSpPr>
      <xdr:spPr>
        <a:xfrm flipV="1">
          <a:off x="1130300" y="13065760"/>
          <a:ext cx="889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48895</xdr:rowOff>
    </xdr:from>
    <xdr:to xmlns:xdr="http://schemas.openxmlformats.org/drawingml/2006/spreadsheetDrawing">
      <xdr:col>10</xdr:col>
      <xdr:colOff>165100</xdr:colOff>
      <xdr:row>76</xdr:row>
      <xdr:rowOff>150495</xdr:rowOff>
    </xdr:to>
    <xdr:sp macro="" textlink="">
      <xdr:nvSpPr>
        <xdr:cNvPr id="185" name="フローチャート: 判断 184"/>
        <xdr:cNvSpPr/>
      </xdr:nvSpPr>
      <xdr:spPr>
        <a:xfrm>
          <a:off x="1968500" y="1307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76</xdr:row>
      <xdr:rowOff>141605</xdr:rowOff>
    </xdr:from>
    <xdr:ext cx="594360" cy="259080"/>
    <xdr:sp macro="" textlink="">
      <xdr:nvSpPr>
        <xdr:cNvPr id="186" name="テキスト ボックス 185"/>
        <xdr:cNvSpPr txBox="1"/>
      </xdr:nvSpPr>
      <xdr:spPr>
        <a:xfrm>
          <a:off x="1719580" y="1317180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257,256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120650</xdr:rowOff>
    </xdr:from>
    <xdr:to xmlns:xdr="http://schemas.openxmlformats.org/drawingml/2006/spreadsheetDrawing">
      <xdr:col>6</xdr:col>
      <xdr:colOff>38100</xdr:colOff>
      <xdr:row>77</xdr:row>
      <xdr:rowOff>50165</xdr:rowOff>
    </xdr:to>
    <xdr:sp macro="" textlink="">
      <xdr:nvSpPr>
        <xdr:cNvPr id="187" name="フローチャート: 判断 186"/>
        <xdr:cNvSpPr/>
      </xdr:nvSpPr>
      <xdr:spPr>
        <a:xfrm>
          <a:off x="1079500" y="13150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41275</xdr:rowOff>
    </xdr:from>
    <xdr:ext cx="594360" cy="254635"/>
    <xdr:sp macro="" textlink="">
      <xdr:nvSpPr>
        <xdr:cNvPr id="188" name="テキスト ボックス 187"/>
        <xdr:cNvSpPr txBox="1"/>
      </xdr:nvSpPr>
      <xdr:spPr>
        <a:xfrm>
          <a:off x="830580" y="1324292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235,471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9" name="テキスト ボックス 188"/>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0" name="テキスト ボックス 189"/>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1" name="テキスト ボックス 190"/>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2" name="テキスト ボックス 191"/>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3" name="テキスト ボックス 192"/>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90170</xdr:rowOff>
    </xdr:from>
    <xdr:to xmlns:xdr="http://schemas.openxmlformats.org/drawingml/2006/spreadsheetDrawing">
      <xdr:col>24</xdr:col>
      <xdr:colOff>114300</xdr:colOff>
      <xdr:row>76</xdr:row>
      <xdr:rowOff>20320</xdr:rowOff>
    </xdr:to>
    <xdr:sp macro="" textlink="">
      <xdr:nvSpPr>
        <xdr:cNvPr id="194" name="楕円 193"/>
        <xdr:cNvSpPr/>
      </xdr:nvSpPr>
      <xdr:spPr>
        <a:xfrm>
          <a:off x="4584700" y="1294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113030</xdr:rowOff>
    </xdr:from>
    <xdr:ext cx="598805" cy="259080"/>
    <xdr:sp macro="" textlink="">
      <xdr:nvSpPr>
        <xdr:cNvPr id="195" name="民生費該当値テキスト"/>
        <xdr:cNvSpPr txBox="1"/>
      </xdr:nvSpPr>
      <xdr:spPr>
        <a:xfrm>
          <a:off x="4686300" y="128003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297,051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114935</xdr:rowOff>
    </xdr:from>
    <xdr:to xmlns:xdr="http://schemas.openxmlformats.org/drawingml/2006/spreadsheetDrawing">
      <xdr:col>20</xdr:col>
      <xdr:colOff>38100</xdr:colOff>
      <xdr:row>76</xdr:row>
      <xdr:rowOff>45085</xdr:rowOff>
    </xdr:to>
    <xdr:sp macro="" textlink="">
      <xdr:nvSpPr>
        <xdr:cNvPr id="196" name="楕円 195"/>
        <xdr:cNvSpPr/>
      </xdr:nvSpPr>
      <xdr:spPr>
        <a:xfrm>
          <a:off x="3746500" y="1297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61595</xdr:rowOff>
    </xdr:from>
    <xdr:ext cx="594360" cy="259080"/>
    <xdr:sp macro="" textlink="">
      <xdr:nvSpPr>
        <xdr:cNvPr id="197" name="テキスト ボックス 196"/>
        <xdr:cNvSpPr txBox="1"/>
      </xdr:nvSpPr>
      <xdr:spPr>
        <a:xfrm>
          <a:off x="3497580" y="1274889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8890</xdr:rowOff>
    </xdr:from>
    <xdr:to xmlns:xdr="http://schemas.openxmlformats.org/drawingml/2006/spreadsheetDrawing">
      <xdr:col>15</xdr:col>
      <xdr:colOff>101600</xdr:colOff>
      <xdr:row>76</xdr:row>
      <xdr:rowOff>110490</xdr:rowOff>
    </xdr:to>
    <xdr:sp macro="" textlink="">
      <xdr:nvSpPr>
        <xdr:cNvPr id="198" name="楕円 197"/>
        <xdr:cNvSpPr/>
      </xdr:nvSpPr>
      <xdr:spPr>
        <a:xfrm>
          <a:off x="2857500" y="1303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74</xdr:row>
      <xdr:rowOff>127000</xdr:rowOff>
    </xdr:from>
    <xdr:ext cx="594360" cy="259080"/>
    <xdr:sp macro="" textlink="">
      <xdr:nvSpPr>
        <xdr:cNvPr id="199" name="テキスト ボックス 198"/>
        <xdr:cNvSpPr txBox="1"/>
      </xdr:nvSpPr>
      <xdr:spPr>
        <a:xfrm>
          <a:off x="2608580" y="128143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269,520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75</xdr:row>
      <xdr:rowOff>156210</xdr:rowOff>
    </xdr:from>
    <xdr:to xmlns:xdr="http://schemas.openxmlformats.org/drawingml/2006/spreadsheetDrawing">
      <xdr:col>10</xdr:col>
      <xdr:colOff>165100</xdr:colOff>
      <xdr:row>76</xdr:row>
      <xdr:rowOff>86360</xdr:rowOff>
    </xdr:to>
    <xdr:sp macro="" textlink="">
      <xdr:nvSpPr>
        <xdr:cNvPr id="200" name="楕円 199"/>
        <xdr:cNvSpPr/>
      </xdr:nvSpPr>
      <xdr:spPr>
        <a:xfrm>
          <a:off x="1968500" y="1301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102870</xdr:rowOff>
    </xdr:from>
    <xdr:ext cx="594360" cy="259080"/>
    <xdr:sp macro="" textlink="">
      <xdr:nvSpPr>
        <xdr:cNvPr id="201" name="テキスト ボックス 200"/>
        <xdr:cNvSpPr txBox="1"/>
      </xdr:nvSpPr>
      <xdr:spPr>
        <a:xfrm>
          <a:off x="1719580" y="127901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276,979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102870</xdr:rowOff>
    </xdr:from>
    <xdr:to xmlns:xdr="http://schemas.openxmlformats.org/drawingml/2006/spreadsheetDrawing">
      <xdr:col>6</xdr:col>
      <xdr:colOff>38100</xdr:colOff>
      <xdr:row>77</xdr:row>
      <xdr:rowOff>33020</xdr:rowOff>
    </xdr:to>
    <xdr:sp macro="" textlink="">
      <xdr:nvSpPr>
        <xdr:cNvPr id="202" name="楕円 201"/>
        <xdr:cNvSpPr/>
      </xdr:nvSpPr>
      <xdr:spPr>
        <a:xfrm>
          <a:off x="10795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49530</xdr:rowOff>
    </xdr:from>
    <xdr:ext cx="594360" cy="259080"/>
    <xdr:sp macro="" textlink="">
      <xdr:nvSpPr>
        <xdr:cNvPr id="203" name="テキスト ボックス 202"/>
        <xdr:cNvSpPr txBox="1"/>
      </xdr:nvSpPr>
      <xdr:spPr>
        <a:xfrm>
          <a:off x="830580" y="1290828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240,664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5440" cy="220980"/>
    <xdr:sp macro="" textlink="">
      <xdr:nvSpPr>
        <xdr:cNvPr id="212" name="テキスト ボックス 211"/>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3" name="直線コネクタ 212"/>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4" name="直線コネクタ 213"/>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4475" cy="259080"/>
    <xdr:sp macro="" textlink="">
      <xdr:nvSpPr>
        <xdr:cNvPr id="215" name="テキスト ボックス 214"/>
        <xdr:cNvSpPr txBox="1"/>
      </xdr:nvSpPr>
      <xdr:spPr>
        <a:xfrm>
          <a:off x="513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6" name="直線コネクタ 215"/>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1185" cy="259080"/>
    <xdr:sp macro="" textlink="">
      <xdr:nvSpPr>
        <xdr:cNvPr id="217" name="テキスト ボックス 216"/>
        <xdr:cNvSpPr txBox="1"/>
      </xdr:nvSpPr>
      <xdr:spPr>
        <a:xfrm>
          <a:off x="166370" y="1649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8" name="直線コネクタ 217"/>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1185" cy="254635"/>
    <xdr:sp macro="" textlink="">
      <xdr:nvSpPr>
        <xdr:cNvPr id="219" name="テキスト ボックス 218"/>
        <xdr:cNvSpPr txBox="1"/>
      </xdr:nvSpPr>
      <xdr:spPr>
        <a:xfrm>
          <a:off x="166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0" name="直線コネクタ 219"/>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1185" cy="259080"/>
    <xdr:sp macro="" textlink="">
      <xdr:nvSpPr>
        <xdr:cNvPr id="221" name="テキスト ボックス 220"/>
        <xdr:cNvSpPr txBox="1"/>
      </xdr:nvSpPr>
      <xdr:spPr>
        <a:xfrm>
          <a:off x="166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2" name="直線コネクタ 221"/>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1185" cy="259080"/>
    <xdr:sp macro="" textlink="">
      <xdr:nvSpPr>
        <xdr:cNvPr id="223" name="テキスト ボックス 222"/>
        <xdr:cNvSpPr txBox="1"/>
      </xdr:nvSpPr>
      <xdr:spPr>
        <a:xfrm>
          <a:off x="166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4" name="直線コネクタ 223"/>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87</xdr:row>
      <xdr:rowOff>54610</xdr:rowOff>
    </xdr:from>
    <xdr:ext cx="681355" cy="254635"/>
    <xdr:sp macro="" textlink="">
      <xdr:nvSpPr>
        <xdr:cNvPr id="225" name="テキスト ボックス 224"/>
        <xdr:cNvSpPr txBox="1"/>
      </xdr:nvSpPr>
      <xdr:spPr>
        <a:xfrm>
          <a:off x="76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89</xdr:row>
      <xdr:rowOff>140335</xdr:rowOff>
    </xdr:from>
    <xdr:to xmlns:xdr="http://schemas.openxmlformats.org/drawingml/2006/spreadsheetDrawing">
      <xdr:col>24</xdr:col>
      <xdr:colOff>62865</xdr:colOff>
      <xdr:row>98</xdr:row>
      <xdr:rowOff>142240</xdr:rowOff>
    </xdr:to>
    <xdr:cxnSp macro="">
      <xdr:nvCxnSpPr>
        <xdr:cNvPr id="227" name="直線コネクタ 226"/>
        <xdr:cNvCxnSpPr/>
      </xdr:nvCxnSpPr>
      <xdr:spPr>
        <a:xfrm flipV="1">
          <a:off x="4633595" y="15399385"/>
          <a:ext cx="1270" cy="15449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146050</xdr:rowOff>
    </xdr:from>
    <xdr:ext cx="534670" cy="254635"/>
    <xdr:sp macro="" textlink="">
      <xdr:nvSpPr>
        <xdr:cNvPr id="228" name="衛生費最小値テキスト"/>
        <xdr:cNvSpPr txBox="1"/>
      </xdr:nvSpPr>
      <xdr:spPr>
        <a:xfrm>
          <a:off x="4686300" y="1694815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38,684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142240</xdr:rowOff>
    </xdr:from>
    <xdr:to xmlns:xdr="http://schemas.openxmlformats.org/drawingml/2006/spreadsheetDrawing">
      <xdr:col>24</xdr:col>
      <xdr:colOff>152400</xdr:colOff>
      <xdr:row>98</xdr:row>
      <xdr:rowOff>142240</xdr:rowOff>
    </xdr:to>
    <xdr:cxnSp macro="">
      <xdr:nvCxnSpPr>
        <xdr:cNvPr id="229" name="直線コネクタ 228"/>
        <xdr:cNvCxnSpPr/>
      </xdr:nvCxnSpPr>
      <xdr:spPr>
        <a:xfrm>
          <a:off x="4546600" y="16944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86995</xdr:rowOff>
    </xdr:from>
    <xdr:ext cx="598805" cy="254635"/>
    <xdr:sp macro="" textlink="">
      <xdr:nvSpPr>
        <xdr:cNvPr id="230" name="衛生費最大値テキスト"/>
        <xdr:cNvSpPr txBox="1"/>
      </xdr:nvSpPr>
      <xdr:spPr>
        <a:xfrm>
          <a:off x="4686300" y="1517459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849,703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89</xdr:row>
      <xdr:rowOff>140335</xdr:rowOff>
    </xdr:from>
    <xdr:to xmlns:xdr="http://schemas.openxmlformats.org/drawingml/2006/spreadsheetDrawing">
      <xdr:col>24</xdr:col>
      <xdr:colOff>152400</xdr:colOff>
      <xdr:row>89</xdr:row>
      <xdr:rowOff>140335</xdr:rowOff>
    </xdr:to>
    <xdr:cxnSp macro="">
      <xdr:nvCxnSpPr>
        <xdr:cNvPr id="231" name="直線コネクタ 230"/>
        <xdr:cNvCxnSpPr/>
      </xdr:nvCxnSpPr>
      <xdr:spPr>
        <a:xfrm>
          <a:off x="4546600" y="15399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63500</xdr:rowOff>
    </xdr:from>
    <xdr:to xmlns:xdr="http://schemas.openxmlformats.org/drawingml/2006/spreadsheetDrawing">
      <xdr:col>24</xdr:col>
      <xdr:colOff>63500</xdr:colOff>
      <xdr:row>97</xdr:row>
      <xdr:rowOff>71120</xdr:rowOff>
    </xdr:to>
    <xdr:cxnSp macro="">
      <xdr:nvCxnSpPr>
        <xdr:cNvPr id="232" name="直線コネクタ 231"/>
        <xdr:cNvCxnSpPr/>
      </xdr:nvCxnSpPr>
      <xdr:spPr>
        <a:xfrm>
          <a:off x="3797300" y="1669415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33655</xdr:rowOff>
    </xdr:from>
    <xdr:ext cx="598805" cy="258445"/>
    <xdr:sp macro="" textlink="">
      <xdr:nvSpPr>
        <xdr:cNvPr id="233" name="衛生費平均値テキスト"/>
        <xdr:cNvSpPr txBox="1"/>
      </xdr:nvSpPr>
      <xdr:spPr>
        <a:xfrm>
          <a:off x="4686300" y="1666430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147,625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55245</xdr:rowOff>
    </xdr:from>
    <xdr:to xmlns:xdr="http://schemas.openxmlformats.org/drawingml/2006/spreadsheetDrawing">
      <xdr:col>24</xdr:col>
      <xdr:colOff>114300</xdr:colOff>
      <xdr:row>97</xdr:row>
      <xdr:rowOff>156845</xdr:rowOff>
    </xdr:to>
    <xdr:sp macro="" textlink="">
      <xdr:nvSpPr>
        <xdr:cNvPr id="234" name="フローチャート: 判断 233"/>
        <xdr:cNvSpPr/>
      </xdr:nvSpPr>
      <xdr:spPr>
        <a:xfrm>
          <a:off x="4584700" y="16685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63500</xdr:rowOff>
    </xdr:from>
    <xdr:to xmlns:xdr="http://schemas.openxmlformats.org/drawingml/2006/spreadsheetDrawing">
      <xdr:col>19</xdr:col>
      <xdr:colOff>177800</xdr:colOff>
      <xdr:row>97</xdr:row>
      <xdr:rowOff>74930</xdr:rowOff>
    </xdr:to>
    <xdr:cxnSp macro="">
      <xdr:nvCxnSpPr>
        <xdr:cNvPr id="235" name="直線コネクタ 234"/>
        <xdr:cNvCxnSpPr/>
      </xdr:nvCxnSpPr>
      <xdr:spPr>
        <a:xfrm flipV="1">
          <a:off x="2908300" y="1669415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54610</xdr:rowOff>
    </xdr:from>
    <xdr:to xmlns:xdr="http://schemas.openxmlformats.org/drawingml/2006/spreadsheetDrawing">
      <xdr:col>20</xdr:col>
      <xdr:colOff>38100</xdr:colOff>
      <xdr:row>97</xdr:row>
      <xdr:rowOff>156210</xdr:rowOff>
    </xdr:to>
    <xdr:sp macro="" textlink="">
      <xdr:nvSpPr>
        <xdr:cNvPr id="236" name="フローチャート: 判断 235"/>
        <xdr:cNvSpPr/>
      </xdr:nvSpPr>
      <xdr:spPr>
        <a:xfrm>
          <a:off x="3746500" y="1668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97</xdr:row>
      <xdr:rowOff>147320</xdr:rowOff>
    </xdr:from>
    <xdr:ext cx="594360" cy="259080"/>
    <xdr:sp macro="" textlink="">
      <xdr:nvSpPr>
        <xdr:cNvPr id="237" name="テキスト ボックス 236"/>
        <xdr:cNvSpPr txBox="1"/>
      </xdr:nvSpPr>
      <xdr:spPr>
        <a:xfrm>
          <a:off x="3497580" y="167779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74930</xdr:rowOff>
    </xdr:from>
    <xdr:to xmlns:xdr="http://schemas.openxmlformats.org/drawingml/2006/spreadsheetDrawing">
      <xdr:col>15</xdr:col>
      <xdr:colOff>50800</xdr:colOff>
      <xdr:row>97</xdr:row>
      <xdr:rowOff>81280</xdr:rowOff>
    </xdr:to>
    <xdr:cxnSp macro="">
      <xdr:nvCxnSpPr>
        <xdr:cNvPr id="238" name="直線コネクタ 237"/>
        <xdr:cNvCxnSpPr/>
      </xdr:nvCxnSpPr>
      <xdr:spPr>
        <a:xfrm flipV="1">
          <a:off x="2019300" y="1670558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78740</xdr:rowOff>
    </xdr:from>
    <xdr:to xmlns:xdr="http://schemas.openxmlformats.org/drawingml/2006/spreadsheetDrawing">
      <xdr:col>15</xdr:col>
      <xdr:colOff>101600</xdr:colOff>
      <xdr:row>98</xdr:row>
      <xdr:rowOff>8890</xdr:rowOff>
    </xdr:to>
    <xdr:sp macro="" textlink="">
      <xdr:nvSpPr>
        <xdr:cNvPr id="239" name="フローチャート: 判断 238"/>
        <xdr:cNvSpPr/>
      </xdr:nvSpPr>
      <xdr:spPr>
        <a:xfrm>
          <a:off x="2857500" y="1670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98</xdr:row>
      <xdr:rowOff>0</xdr:rowOff>
    </xdr:from>
    <xdr:ext cx="594360" cy="259080"/>
    <xdr:sp macro="" textlink="">
      <xdr:nvSpPr>
        <xdr:cNvPr id="240" name="テキスト ボックス 239"/>
        <xdr:cNvSpPr txBox="1"/>
      </xdr:nvSpPr>
      <xdr:spPr>
        <a:xfrm>
          <a:off x="2608580" y="168021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95</xdr:row>
      <xdr:rowOff>80645</xdr:rowOff>
    </xdr:from>
    <xdr:to xmlns:xdr="http://schemas.openxmlformats.org/drawingml/2006/spreadsheetDrawing">
      <xdr:col>10</xdr:col>
      <xdr:colOff>114300</xdr:colOff>
      <xdr:row>97</xdr:row>
      <xdr:rowOff>81280</xdr:rowOff>
    </xdr:to>
    <xdr:cxnSp macro="">
      <xdr:nvCxnSpPr>
        <xdr:cNvPr id="241" name="直線コネクタ 240"/>
        <xdr:cNvCxnSpPr/>
      </xdr:nvCxnSpPr>
      <xdr:spPr>
        <a:xfrm>
          <a:off x="1130300" y="16368395"/>
          <a:ext cx="889000" cy="343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86360</xdr:rowOff>
    </xdr:from>
    <xdr:to xmlns:xdr="http://schemas.openxmlformats.org/drawingml/2006/spreadsheetDrawing">
      <xdr:col>10</xdr:col>
      <xdr:colOff>165100</xdr:colOff>
      <xdr:row>98</xdr:row>
      <xdr:rowOff>16510</xdr:rowOff>
    </xdr:to>
    <xdr:sp macro="" textlink="">
      <xdr:nvSpPr>
        <xdr:cNvPr id="242" name="フローチャート: 判断 241"/>
        <xdr:cNvSpPr/>
      </xdr:nvSpPr>
      <xdr:spPr>
        <a:xfrm>
          <a:off x="1968500" y="1671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98</xdr:row>
      <xdr:rowOff>7620</xdr:rowOff>
    </xdr:from>
    <xdr:ext cx="594360" cy="254635"/>
    <xdr:sp macro="" textlink="">
      <xdr:nvSpPr>
        <xdr:cNvPr id="243" name="テキスト ボックス 242"/>
        <xdr:cNvSpPr txBox="1"/>
      </xdr:nvSpPr>
      <xdr:spPr>
        <a:xfrm>
          <a:off x="1719580" y="1680972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94615</xdr:rowOff>
    </xdr:from>
    <xdr:to xmlns:xdr="http://schemas.openxmlformats.org/drawingml/2006/spreadsheetDrawing">
      <xdr:col>6</xdr:col>
      <xdr:colOff>38100</xdr:colOff>
      <xdr:row>98</xdr:row>
      <xdr:rowOff>24765</xdr:rowOff>
    </xdr:to>
    <xdr:sp macro="" textlink="">
      <xdr:nvSpPr>
        <xdr:cNvPr id="244" name="フローチャート: 判断 243"/>
        <xdr:cNvSpPr/>
      </xdr:nvSpPr>
      <xdr:spPr>
        <a:xfrm>
          <a:off x="107950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98</xdr:row>
      <xdr:rowOff>15875</xdr:rowOff>
    </xdr:from>
    <xdr:ext cx="594360" cy="259080"/>
    <xdr:sp macro="" textlink="">
      <xdr:nvSpPr>
        <xdr:cNvPr id="245" name="テキスト ボックス 244"/>
        <xdr:cNvSpPr txBox="1"/>
      </xdr:nvSpPr>
      <xdr:spPr>
        <a:xfrm>
          <a:off x="830580" y="168179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126,858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7" name="テキスト ボックス 246"/>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8" name="テキスト ボックス 247"/>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0" name="テキスト ボックス 249"/>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20320</xdr:rowOff>
    </xdr:from>
    <xdr:to xmlns:xdr="http://schemas.openxmlformats.org/drawingml/2006/spreadsheetDrawing">
      <xdr:col>24</xdr:col>
      <xdr:colOff>114300</xdr:colOff>
      <xdr:row>97</xdr:row>
      <xdr:rowOff>121920</xdr:rowOff>
    </xdr:to>
    <xdr:sp macro="" textlink="">
      <xdr:nvSpPr>
        <xdr:cNvPr id="251" name="楕円 250"/>
        <xdr:cNvSpPr/>
      </xdr:nvSpPr>
      <xdr:spPr>
        <a:xfrm>
          <a:off x="4584700" y="1665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43180</xdr:rowOff>
    </xdr:from>
    <xdr:ext cx="598805" cy="254635"/>
    <xdr:sp macro="" textlink="">
      <xdr:nvSpPr>
        <xdr:cNvPr id="252" name="衛生費該当値テキスト"/>
        <xdr:cNvSpPr txBox="1"/>
      </xdr:nvSpPr>
      <xdr:spPr>
        <a:xfrm>
          <a:off x="4686300" y="1650238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165,915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12065</xdr:rowOff>
    </xdr:from>
    <xdr:to xmlns:xdr="http://schemas.openxmlformats.org/drawingml/2006/spreadsheetDrawing">
      <xdr:col>20</xdr:col>
      <xdr:colOff>38100</xdr:colOff>
      <xdr:row>97</xdr:row>
      <xdr:rowOff>113665</xdr:rowOff>
    </xdr:to>
    <xdr:sp macro="" textlink="">
      <xdr:nvSpPr>
        <xdr:cNvPr id="253" name="楕円 252"/>
        <xdr:cNvSpPr/>
      </xdr:nvSpPr>
      <xdr:spPr>
        <a:xfrm>
          <a:off x="3746500" y="166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130175</xdr:rowOff>
    </xdr:from>
    <xdr:ext cx="594360" cy="259080"/>
    <xdr:sp macro="" textlink="">
      <xdr:nvSpPr>
        <xdr:cNvPr id="254" name="テキスト ボックス 253"/>
        <xdr:cNvSpPr txBox="1"/>
      </xdr:nvSpPr>
      <xdr:spPr>
        <a:xfrm>
          <a:off x="3497580" y="1641792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170,185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23495</xdr:rowOff>
    </xdr:from>
    <xdr:to xmlns:xdr="http://schemas.openxmlformats.org/drawingml/2006/spreadsheetDrawing">
      <xdr:col>15</xdr:col>
      <xdr:colOff>101600</xdr:colOff>
      <xdr:row>97</xdr:row>
      <xdr:rowOff>125095</xdr:rowOff>
    </xdr:to>
    <xdr:sp macro="" textlink="">
      <xdr:nvSpPr>
        <xdr:cNvPr id="255" name="楕円 254"/>
        <xdr:cNvSpPr/>
      </xdr:nvSpPr>
      <xdr:spPr>
        <a:xfrm>
          <a:off x="2857500" y="1665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95</xdr:row>
      <xdr:rowOff>141605</xdr:rowOff>
    </xdr:from>
    <xdr:ext cx="594360" cy="259080"/>
    <xdr:sp macro="" textlink="">
      <xdr:nvSpPr>
        <xdr:cNvPr id="256" name="テキスト ボックス 255"/>
        <xdr:cNvSpPr txBox="1"/>
      </xdr:nvSpPr>
      <xdr:spPr>
        <a:xfrm>
          <a:off x="2608580" y="164293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164,332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30480</xdr:rowOff>
    </xdr:from>
    <xdr:to xmlns:xdr="http://schemas.openxmlformats.org/drawingml/2006/spreadsheetDrawing">
      <xdr:col>10</xdr:col>
      <xdr:colOff>165100</xdr:colOff>
      <xdr:row>97</xdr:row>
      <xdr:rowOff>132080</xdr:rowOff>
    </xdr:to>
    <xdr:sp macro="" textlink="">
      <xdr:nvSpPr>
        <xdr:cNvPr id="257" name="楕円 256"/>
        <xdr:cNvSpPr/>
      </xdr:nvSpPr>
      <xdr:spPr>
        <a:xfrm>
          <a:off x="1968500" y="1666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148590</xdr:rowOff>
    </xdr:from>
    <xdr:ext cx="594360" cy="259080"/>
    <xdr:sp macro="" textlink="">
      <xdr:nvSpPr>
        <xdr:cNvPr id="258" name="テキスト ボックス 257"/>
        <xdr:cNvSpPr txBox="1"/>
      </xdr:nvSpPr>
      <xdr:spPr>
        <a:xfrm>
          <a:off x="1719580" y="164363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29845</xdr:rowOff>
    </xdr:from>
    <xdr:to xmlns:xdr="http://schemas.openxmlformats.org/drawingml/2006/spreadsheetDrawing">
      <xdr:col>6</xdr:col>
      <xdr:colOff>38100</xdr:colOff>
      <xdr:row>95</xdr:row>
      <xdr:rowOff>132080</xdr:rowOff>
    </xdr:to>
    <xdr:sp macro="" textlink="">
      <xdr:nvSpPr>
        <xdr:cNvPr id="259" name="楕円 258"/>
        <xdr:cNvSpPr/>
      </xdr:nvSpPr>
      <xdr:spPr>
        <a:xfrm>
          <a:off x="1079500" y="163175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93</xdr:row>
      <xdr:rowOff>147955</xdr:rowOff>
    </xdr:from>
    <xdr:ext cx="594360" cy="258445"/>
    <xdr:sp macro="" textlink="">
      <xdr:nvSpPr>
        <xdr:cNvPr id="260" name="テキスト ボックス 259"/>
        <xdr:cNvSpPr txBox="1"/>
      </xdr:nvSpPr>
      <xdr:spPr>
        <a:xfrm>
          <a:off x="830580" y="1609280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5440" cy="220980"/>
    <xdr:sp macro="" textlink="">
      <xdr:nvSpPr>
        <xdr:cNvPr id="269" name="テキスト ボックス 268"/>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0" name="直線コネクタ 269"/>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1" name="直線コネクタ 270"/>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4475" cy="259080"/>
    <xdr:sp macro="" textlink="">
      <xdr:nvSpPr>
        <xdr:cNvPr id="272" name="テキスト ボックス 271"/>
        <xdr:cNvSpPr txBox="1"/>
      </xdr:nvSpPr>
      <xdr:spPr>
        <a:xfrm>
          <a:off x="6355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3" name="直線コネクタ 272"/>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62915" cy="259080"/>
    <xdr:sp macro="" textlink="">
      <xdr:nvSpPr>
        <xdr:cNvPr id="274" name="テキスト ボックス 273"/>
        <xdr:cNvSpPr txBox="1"/>
      </xdr:nvSpPr>
      <xdr:spPr>
        <a:xfrm>
          <a:off x="6136640" y="620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5" name="直線コネクタ 274"/>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62915" cy="254635"/>
    <xdr:sp macro="" textlink="">
      <xdr:nvSpPr>
        <xdr:cNvPr id="276" name="テキスト ボックス 275"/>
        <xdr:cNvSpPr txBox="1"/>
      </xdr:nvSpPr>
      <xdr:spPr>
        <a:xfrm>
          <a:off x="6136640" y="582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7" name="直線コネクタ 276"/>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62915" cy="259080"/>
    <xdr:sp macro="" textlink="">
      <xdr:nvSpPr>
        <xdr:cNvPr id="278" name="テキスト ボックス 277"/>
        <xdr:cNvSpPr txBox="1"/>
      </xdr:nvSpPr>
      <xdr:spPr>
        <a:xfrm>
          <a:off x="6136640" y="544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9" name="直線コネクタ 278"/>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92710</xdr:rowOff>
    </xdr:from>
    <xdr:ext cx="531495" cy="259080"/>
    <xdr:sp macro="" textlink="">
      <xdr:nvSpPr>
        <xdr:cNvPr id="280" name="テキスト ボックス 279"/>
        <xdr:cNvSpPr txBox="1"/>
      </xdr:nvSpPr>
      <xdr:spPr>
        <a:xfrm>
          <a:off x="6072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1" name="直線コネクタ 28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54610</xdr:rowOff>
    </xdr:from>
    <xdr:ext cx="531495" cy="254635"/>
    <xdr:sp macro="" textlink="">
      <xdr:nvSpPr>
        <xdr:cNvPr id="282" name="テキスト ボックス 281"/>
        <xdr:cNvSpPr txBox="1"/>
      </xdr:nvSpPr>
      <xdr:spPr>
        <a:xfrm>
          <a:off x="6072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29</xdr:row>
      <xdr:rowOff>120650</xdr:rowOff>
    </xdr:from>
    <xdr:to xmlns:xdr="http://schemas.openxmlformats.org/drawingml/2006/spreadsheetDrawing">
      <xdr:col>54</xdr:col>
      <xdr:colOff>189865</xdr:colOff>
      <xdr:row>39</xdr:row>
      <xdr:rowOff>44450</xdr:rowOff>
    </xdr:to>
    <xdr:cxnSp macro="">
      <xdr:nvCxnSpPr>
        <xdr:cNvPr id="284" name="直線コネクタ 283"/>
        <xdr:cNvCxnSpPr/>
      </xdr:nvCxnSpPr>
      <xdr:spPr>
        <a:xfrm flipV="1">
          <a:off x="10475595" y="5092700"/>
          <a:ext cx="1270" cy="1638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5"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86" name="直線コネクタ 285"/>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67310</xdr:rowOff>
    </xdr:from>
    <xdr:ext cx="534670" cy="259080"/>
    <xdr:sp macro="" textlink="">
      <xdr:nvSpPr>
        <xdr:cNvPr id="287" name="労働費最大値テキスト"/>
        <xdr:cNvSpPr txBox="1"/>
      </xdr:nvSpPr>
      <xdr:spPr>
        <a:xfrm>
          <a:off x="10528300" y="4867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12,898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29</xdr:row>
      <xdr:rowOff>120650</xdr:rowOff>
    </xdr:from>
    <xdr:to xmlns:xdr="http://schemas.openxmlformats.org/drawingml/2006/spreadsheetDrawing">
      <xdr:col>55</xdr:col>
      <xdr:colOff>88900</xdr:colOff>
      <xdr:row>29</xdr:row>
      <xdr:rowOff>120650</xdr:rowOff>
    </xdr:to>
    <xdr:cxnSp macro="">
      <xdr:nvCxnSpPr>
        <xdr:cNvPr id="288" name="直線コネクタ 287"/>
        <xdr:cNvCxnSpPr/>
      </xdr:nvCxnSpPr>
      <xdr:spPr>
        <a:xfrm>
          <a:off x="10388600" y="5092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35560</xdr:rowOff>
    </xdr:from>
    <xdr:to xmlns:xdr="http://schemas.openxmlformats.org/drawingml/2006/spreadsheetDrawing">
      <xdr:col>55</xdr:col>
      <xdr:colOff>0</xdr:colOff>
      <xdr:row>39</xdr:row>
      <xdr:rowOff>36195</xdr:rowOff>
    </xdr:to>
    <xdr:cxnSp macro="">
      <xdr:nvCxnSpPr>
        <xdr:cNvPr id="289" name="直線コネクタ 288"/>
        <xdr:cNvCxnSpPr/>
      </xdr:nvCxnSpPr>
      <xdr:spPr>
        <a:xfrm flipV="1">
          <a:off x="9639300" y="6722110"/>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91440</xdr:rowOff>
    </xdr:from>
    <xdr:ext cx="378460" cy="259080"/>
    <xdr:sp macro="" textlink="">
      <xdr:nvSpPr>
        <xdr:cNvPr id="290" name="労働費平均値テキスト"/>
        <xdr:cNvSpPr txBox="1"/>
      </xdr:nvSpPr>
      <xdr:spPr>
        <a:xfrm>
          <a:off x="10528300" y="643509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68580</xdr:rowOff>
    </xdr:from>
    <xdr:to xmlns:xdr="http://schemas.openxmlformats.org/drawingml/2006/spreadsheetDrawing">
      <xdr:col>55</xdr:col>
      <xdr:colOff>50800</xdr:colOff>
      <xdr:row>38</xdr:row>
      <xdr:rowOff>170180</xdr:rowOff>
    </xdr:to>
    <xdr:sp macro="" textlink="">
      <xdr:nvSpPr>
        <xdr:cNvPr id="291" name="フローチャート: 判断 290"/>
        <xdr:cNvSpPr/>
      </xdr:nvSpPr>
      <xdr:spPr>
        <a:xfrm>
          <a:off x="104267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36195</xdr:rowOff>
    </xdr:from>
    <xdr:to xmlns:xdr="http://schemas.openxmlformats.org/drawingml/2006/spreadsheetDrawing">
      <xdr:col>50</xdr:col>
      <xdr:colOff>114300</xdr:colOff>
      <xdr:row>39</xdr:row>
      <xdr:rowOff>37465</xdr:rowOff>
    </xdr:to>
    <xdr:cxnSp macro="">
      <xdr:nvCxnSpPr>
        <xdr:cNvPr id="292" name="直線コネクタ 291"/>
        <xdr:cNvCxnSpPr/>
      </xdr:nvCxnSpPr>
      <xdr:spPr>
        <a:xfrm flipV="1">
          <a:off x="8750300" y="672274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80645</xdr:rowOff>
    </xdr:from>
    <xdr:to xmlns:xdr="http://schemas.openxmlformats.org/drawingml/2006/spreadsheetDrawing">
      <xdr:col>50</xdr:col>
      <xdr:colOff>165100</xdr:colOff>
      <xdr:row>39</xdr:row>
      <xdr:rowOff>10795</xdr:rowOff>
    </xdr:to>
    <xdr:sp macro="" textlink="">
      <xdr:nvSpPr>
        <xdr:cNvPr id="293" name="フローチャート: 判断 292"/>
        <xdr:cNvSpPr/>
      </xdr:nvSpPr>
      <xdr:spPr>
        <a:xfrm>
          <a:off x="9588500" y="659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27305</xdr:rowOff>
    </xdr:from>
    <xdr:ext cx="378460" cy="259080"/>
    <xdr:sp macro="" textlink="">
      <xdr:nvSpPr>
        <xdr:cNvPr id="294" name="テキスト ボックス 293"/>
        <xdr:cNvSpPr txBox="1"/>
      </xdr:nvSpPr>
      <xdr:spPr>
        <a:xfrm>
          <a:off x="9450070" y="637095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36830</xdr:rowOff>
    </xdr:from>
    <xdr:to xmlns:xdr="http://schemas.openxmlformats.org/drawingml/2006/spreadsheetDrawing">
      <xdr:col>45</xdr:col>
      <xdr:colOff>177800</xdr:colOff>
      <xdr:row>39</xdr:row>
      <xdr:rowOff>37465</xdr:rowOff>
    </xdr:to>
    <xdr:cxnSp macro="">
      <xdr:nvCxnSpPr>
        <xdr:cNvPr id="295" name="直線コネクタ 294"/>
        <xdr:cNvCxnSpPr/>
      </xdr:nvCxnSpPr>
      <xdr:spPr>
        <a:xfrm>
          <a:off x="7861300" y="672338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82550</xdr:rowOff>
    </xdr:from>
    <xdr:to xmlns:xdr="http://schemas.openxmlformats.org/drawingml/2006/spreadsheetDrawing">
      <xdr:col>46</xdr:col>
      <xdr:colOff>38100</xdr:colOff>
      <xdr:row>39</xdr:row>
      <xdr:rowOff>12700</xdr:rowOff>
    </xdr:to>
    <xdr:sp macro="" textlink="">
      <xdr:nvSpPr>
        <xdr:cNvPr id="296" name="フローチャート: 判断 295"/>
        <xdr:cNvSpPr/>
      </xdr:nvSpPr>
      <xdr:spPr>
        <a:xfrm>
          <a:off x="86995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37</xdr:row>
      <xdr:rowOff>29210</xdr:rowOff>
    </xdr:from>
    <xdr:ext cx="378460" cy="254635"/>
    <xdr:sp macro="" textlink="">
      <xdr:nvSpPr>
        <xdr:cNvPr id="297" name="テキスト ボックス 296"/>
        <xdr:cNvSpPr txBox="1"/>
      </xdr:nvSpPr>
      <xdr:spPr>
        <a:xfrm>
          <a:off x="8561070" y="637286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39</xdr:row>
      <xdr:rowOff>36195</xdr:rowOff>
    </xdr:from>
    <xdr:to xmlns:xdr="http://schemas.openxmlformats.org/drawingml/2006/spreadsheetDrawing">
      <xdr:col>41</xdr:col>
      <xdr:colOff>50800</xdr:colOff>
      <xdr:row>39</xdr:row>
      <xdr:rowOff>36830</xdr:rowOff>
    </xdr:to>
    <xdr:cxnSp macro="">
      <xdr:nvCxnSpPr>
        <xdr:cNvPr id="298" name="直線コネクタ 297"/>
        <xdr:cNvCxnSpPr/>
      </xdr:nvCxnSpPr>
      <xdr:spPr>
        <a:xfrm>
          <a:off x="6972300" y="672274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75565</xdr:rowOff>
    </xdr:from>
    <xdr:to xmlns:xdr="http://schemas.openxmlformats.org/drawingml/2006/spreadsheetDrawing">
      <xdr:col>41</xdr:col>
      <xdr:colOff>101600</xdr:colOff>
      <xdr:row>39</xdr:row>
      <xdr:rowOff>6350</xdr:rowOff>
    </xdr:to>
    <xdr:sp macro="" textlink="">
      <xdr:nvSpPr>
        <xdr:cNvPr id="299" name="フローチャート: 判断 298"/>
        <xdr:cNvSpPr/>
      </xdr:nvSpPr>
      <xdr:spPr>
        <a:xfrm>
          <a:off x="7810500" y="65906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37</xdr:row>
      <xdr:rowOff>22225</xdr:rowOff>
    </xdr:from>
    <xdr:ext cx="378460" cy="258445"/>
    <xdr:sp macro="" textlink="">
      <xdr:nvSpPr>
        <xdr:cNvPr id="300" name="テキスト ボックス 299"/>
        <xdr:cNvSpPr txBox="1"/>
      </xdr:nvSpPr>
      <xdr:spPr>
        <a:xfrm>
          <a:off x="7672070" y="63658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72390</xdr:rowOff>
    </xdr:from>
    <xdr:to xmlns:xdr="http://schemas.openxmlformats.org/drawingml/2006/spreadsheetDrawing">
      <xdr:col>36</xdr:col>
      <xdr:colOff>165100</xdr:colOff>
      <xdr:row>39</xdr:row>
      <xdr:rowOff>2540</xdr:rowOff>
    </xdr:to>
    <xdr:sp macro="" textlink="">
      <xdr:nvSpPr>
        <xdr:cNvPr id="301" name="フローチャート: 判断 300"/>
        <xdr:cNvSpPr/>
      </xdr:nvSpPr>
      <xdr:spPr>
        <a:xfrm>
          <a:off x="6921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37</xdr:row>
      <xdr:rowOff>19050</xdr:rowOff>
    </xdr:from>
    <xdr:ext cx="378460" cy="254635"/>
    <xdr:sp macro="" textlink="">
      <xdr:nvSpPr>
        <xdr:cNvPr id="302" name="テキスト ボックス 301"/>
        <xdr:cNvSpPr txBox="1"/>
      </xdr:nvSpPr>
      <xdr:spPr>
        <a:xfrm>
          <a:off x="6783070" y="636270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3" name="テキスト ボックス 30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4" name="テキスト ボックス 30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5" name="テキスト ボックス 30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6" name="テキスト ボックス 30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7" name="テキスト ボックス 30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156210</xdr:rowOff>
    </xdr:from>
    <xdr:to xmlns:xdr="http://schemas.openxmlformats.org/drawingml/2006/spreadsheetDrawing">
      <xdr:col>55</xdr:col>
      <xdr:colOff>50800</xdr:colOff>
      <xdr:row>39</xdr:row>
      <xdr:rowOff>86360</xdr:rowOff>
    </xdr:to>
    <xdr:sp macro="" textlink="">
      <xdr:nvSpPr>
        <xdr:cNvPr id="308" name="楕円 307"/>
        <xdr:cNvSpPr/>
      </xdr:nvSpPr>
      <xdr:spPr>
        <a:xfrm>
          <a:off x="10426700" y="667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71120</xdr:rowOff>
    </xdr:from>
    <xdr:ext cx="313690" cy="259080"/>
    <xdr:sp macro="" textlink="">
      <xdr:nvSpPr>
        <xdr:cNvPr id="309" name="労働費該当値テキスト"/>
        <xdr:cNvSpPr txBox="1"/>
      </xdr:nvSpPr>
      <xdr:spPr>
        <a:xfrm>
          <a:off x="10528300" y="658622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156845</xdr:rowOff>
    </xdr:from>
    <xdr:to xmlns:xdr="http://schemas.openxmlformats.org/drawingml/2006/spreadsheetDrawing">
      <xdr:col>50</xdr:col>
      <xdr:colOff>165100</xdr:colOff>
      <xdr:row>39</xdr:row>
      <xdr:rowOff>86995</xdr:rowOff>
    </xdr:to>
    <xdr:sp macro="" textlink="">
      <xdr:nvSpPr>
        <xdr:cNvPr id="310" name="楕円 309"/>
        <xdr:cNvSpPr/>
      </xdr:nvSpPr>
      <xdr:spPr>
        <a:xfrm>
          <a:off x="9588500" y="667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147955</xdr:colOff>
      <xdr:row>39</xdr:row>
      <xdr:rowOff>78105</xdr:rowOff>
    </xdr:from>
    <xdr:ext cx="313690" cy="254635"/>
    <xdr:sp macro="" textlink="">
      <xdr:nvSpPr>
        <xdr:cNvPr id="311" name="テキスト ボックス 310"/>
        <xdr:cNvSpPr txBox="1"/>
      </xdr:nvSpPr>
      <xdr:spPr>
        <a:xfrm>
          <a:off x="9482455" y="6764655"/>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158115</xdr:rowOff>
    </xdr:from>
    <xdr:to xmlns:xdr="http://schemas.openxmlformats.org/drawingml/2006/spreadsheetDrawing">
      <xdr:col>46</xdr:col>
      <xdr:colOff>38100</xdr:colOff>
      <xdr:row>39</xdr:row>
      <xdr:rowOff>88265</xdr:rowOff>
    </xdr:to>
    <xdr:sp macro="" textlink="">
      <xdr:nvSpPr>
        <xdr:cNvPr id="312" name="楕円 311"/>
        <xdr:cNvSpPr/>
      </xdr:nvSpPr>
      <xdr:spPr>
        <a:xfrm>
          <a:off x="8699500" y="667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20955</xdr:colOff>
      <xdr:row>39</xdr:row>
      <xdr:rowOff>79375</xdr:rowOff>
    </xdr:from>
    <xdr:ext cx="313690" cy="258445"/>
    <xdr:sp macro="" textlink="">
      <xdr:nvSpPr>
        <xdr:cNvPr id="313" name="テキスト ボックス 312"/>
        <xdr:cNvSpPr txBox="1"/>
      </xdr:nvSpPr>
      <xdr:spPr>
        <a:xfrm>
          <a:off x="8593455" y="6765925"/>
          <a:ext cx="3136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157480</xdr:rowOff>
    </xdr:from>
    <xdr:to xmlns:xdr="http://schemas.openxmlformats.org/drawingml/2006/spreadsheetDrawing">
      <xdr:col>41</xdr:col>
      <xdr:colOff>101600</xdr:colOff>
      <xdr:row>39</xdr:row>
      <xdr:rowOff>87630</xdr:rowOff>
    </xdr:to>
    <xdr:sp macro="" textlink="">
      <xdr:nvSpPr>
        <xdr:cNvPr id="314" name="楕円 313"/>
        <xdr:cNvSpPr/>
      </xdr:nvSpPr>
      <xdr:spPr>
        <a:xfrm>
          <a:off x="7810500" y="667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84455</xdr:colOff>
      <xdr:row>39</xdr:row>
      <xdr:rowOff>78740</xdr:rowOff>
    </xdr:from>
    <xdr:ext cx="313690" cy="259080"/>
    <xdr:sp macro="" textlink="">
      <xdr:nvSpPr>
        <xdr:cNvPr id="315" name="テキスト ボックス 314"/>
        <xdr:cNvSpPr txBox="1"/>
      </xdr:nvSpPr>
      <xdr:spPr>
        <a:xfrm>
          <a:off x="7704455" y="676529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156845</xdr:rowOff>
    </xdr:from>
    <xdr:to xmlns:xdr="http://schemas.openxmlformats.org/drawingml/2006/spreadsheetDrawing">
      <xdr:col>36</xdr:col>
      <xdr:colOff>165100</xdr:colOff>
      <xdr:row>39</xdr:row>
      <xdr:rowOff>86995</xdr:rowOff>
    </xdr:to>
    <xdr:sp macro="" textlink="">
      <xdr:nvSpPr>
        <xdr:cNvPr id="316" name="楕円 315"/>
        <xdr:cNvSpPr/>
      </xdr:nvSpPr>
      <xdr:spPr>
        <a:xfrm>
          <a:off x="6921500" y="667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147955</xdr:colOff>
      <xdr:row>39</xdr:row>
      <xdr:rowOff>78105</xdr:rowOff>
    </xdr:from>
    <xdr:ext cx="313690" cy="254635"/>
    <xdr:sp macro="" textlink="">
      <xdr:nvSpPr>
        <xdr:cNvPr id="317" name="テキスト ボックス 316"/>
        <xdr:cNvSpPr txBox="1"/>
      </xdr:nvSpPr>
      <xdr:spPr>
        <a:xfrm>
          <a:off x="6815455" y="6764655"/>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27,187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5440" cy="220980"/>
    <xdr:sp macro="" textlink="">
      <xdr:nvSpPr>
        <xdr:cNvPr id="326" name="テキスト ボックス 325"/>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7" name="直線コネクタ 32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8" name="直線コネクタ 327"/>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4475" cy="259080"/>
    <xdr:sp macro="" textlink="">
      <xdr:nvSpPr>
        <xdr:cNvPr id="329" name="テキスト ボックス 328"/>
        <xdr:cNvSpPr txBox="1"/>
      </xdr:nvSpPr>
      <xdr:spPr>
        <a:xfrm>
          <a:off x="6355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0" name="直線コネクタ 329"/>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91185" cy="259080"/>
    <xdr:sp macro="" textlink="">
      <xdr:nvSpPr>
        <xdr:cNvPr id="331" name="テキスト ボックス 330"/>
        <xdr:cNvSpPr txBox="1"/>
      </xdr:nvSpPr>
      <xdr:spPr>
        <a:xfrm>
          <a:off x="6008370" y="963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2" name="直線コネクタ 331"/>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91185" cy="254635"/>
    <xdr:sp macro="" textlink="">
      <xdr:nvSpPr>
        <xdr:cNvPr id="333" name="テキスト ボックス 332"/>
        <xdr:cNvSpPr txBox="1"/>
      </xdr:nvSpPr>
      <xdr:spPr>
        <a:xfrm>
          <a:off x="6008370" y="9255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4" name="直線コネクタ 333"/>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130810</xdr:rowOff>
    </xdr:from>
    <xdr:ext cx="591185" cy="259080"/>
    <xdr:sp macro="" textlink="">
      <xdr:nvSpPr>
        <xdr:cNvPr id="335" name="テキスト ボックス 334"/>
        <xdr:cNvSpPr txBox="1"/>
      </xdr:nvSpPr>
      <xdr:spPr>
        <a:xfrm>
          <a:off x="6008370" y="887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6" name="直線コネクタ 335"/>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92710</xdr:rowOff>
    </xdr:from>
    <xdr:ext cx="681355" cy="259080"/>
    <xdr:sp macro="" textlink="">
      <xdr:nvSpPr>
        <xdr:cNvPr id="337" name="テキスト ボックス 336"/>
        <xdr:cNvSpPr txBox="1"/>
      </xdr:nvSpPr>
      <xdr:spPr>
        <a:xfrm>
          <a:off x="5918200" y="8493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1355" cy="254635"/>
    <xdr:sp macro="" textlink="">
      <xdr:nvSpPr>
        <xdr:cNvPr id="339" name="テキスト ボックス 338"/>
        <xdr:cNvSpPr txBox="1"/>
      </xdr:nvSpPr>
      <xdr:spPr>
        <a:xfrm>
          <a:off x="5918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104140</xdr:rowOff>
    </xdr:from>
    <xdr:to xmlns:xdr="http://schemas.openxmlformats.org/drawingml/2006/spreadsheetDrawing">
      <xdr:col>54</xdr:col>
      <xdr:colOff>189865</xdr:colOff>
      <xdr:row>59</xdr:row>
      <xdr:rowOff>12065</xdr:rowOff>
    </xdr:to>
    <xdr:cxnSp macro="">
      <xdr:nvCxnSpPr>
        <xdr:cNvPr id="341" name="直線コネクタ 340"/>
        <xdr:cNvCxnSpPr/>
      </xdr:nvCxnSpPr>
      <xdr:spPr>
        <a:xfrm flipV="1">
          <a:off x="10475595" y="8848090"/>
          <a:ext cx="1270" cy="1279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15875</xdr:rowOff>
    </xdr:from>
    <xdr:ext cx="534670" cy="259080"/>
    <xdr:sp macro="" textlink="">
      <xdr:nvSpPr>
        <xdr:cNvPr id="342" name="農林水産業費最小値テキスト"/>
        <xdr:cNvSpPr txBox="1"/>
      </xdr:nvSpPr>
      <xdr:spPr>
        <a:xfrm>
          <a:off x="10528300" y="10131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25,264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12065</xdr:rowOff>
    </xdr:from>
    <xdr:to xmlns:xdr="http://schemas.openxmlformats.org/drawingml/2006/spreadsheetDrawing">
      <xdr:col>55</xdr:col>
      <xdr:colOff>88900</xdr:colOff>
      <xdr:row>59</xdr:row>
      <xdr:rowOff>12065</xdr:rowOff>
    </xdr:to>
    <xdr:cxnSp macro="">
      <xdr:nvCxnSpPr>
        <xdr:cNvPr id="343" name="直線コネクタ 342"/>
        <xdr:cNvCxnSpPr/>
      </xdr:nvCxnSpPr>
      <xdr:spPr>
        <a:xfrm>
          <a:off x="10388600" y="10127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50800</xdr:rowOff>
    </xdr:from>
    <xdr:ext cx="690245" cy="259080"/>
    <xdr:sp macro="" textlink="">
      <xdr:nvSpPr>
        <xdr:cNvPr id="344" name="農林水産業費最大値テキスト"/>
        <xdr:cNvSpPr txBox="1"/>
      </xdr:nvSpPr>
      <xdr:spPr>
        <a:xfrm>
          <a:off x="10528300" y="862330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1,033,045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104140</xdr:rowOff>
    </xdr:from>
    <xdr:to xmlns:xdr="http://schemas.openxmlformats.org/drawingml/2006/spreadsheetDrawing">
      <xdr:col>55</xdr:col>
      <xdr:colOff>88900</xdr:colOff>
      <xdr:row>51</xdr:row>
      <xdr:rowOff>104140</xdr:rowOff>
    </xdr:to>
    <xdr:cxnSp macro="">
      <xdr:nvCxnSpPr>
        <xdr:cNvPr id="345" name="直線コネクタ 344"/>
        <xdr:cNvCxnSpPr/>
      </xdr:nvCxnSpPr>
      <xdr:spPr>
        <a:xfrm>
          <a:off x="10388600" y="8848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114935</xdr:rowOff>
    </xdr:from>
    <xdr:to xmlns:xdr="http://schemas.openxmlformats.org/drawingml/2006/spreadsheetDrawing">
      <xdr:col>55</xdr:col>
      <xdr:colOff>0</xdr:colOff>
      <xdr:row>57</xdr:row>
      <xdr:rowOff>105410</xdr:rowOff>
    </xdr:to>
    <xdr:cxnSp macro="">
      <xdr:nvCxnSpPr>
        <xdr:cNvPr id="346" name="直線コネクタ 345"/>
        <xdr:cNvCxnSpPr/>
      </xdr:nvCxnSpPr>
      <xdr:spPr>
        <a:xfrm>
          <a:off x="9639300" y="9716135"/>
          <a:ext cx="83820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99060</xdr:rowOff>
    </xdr:from>
    <xdr:ext cx="598805" cy="254635"/>
    <xdr:sp macro="" textlink="">
      <xdr:nvSpPr>
        <xdr:cNvPr id="347" name="農林水産業費平均値テキスト"/>
        <xdr:cNvSpPr txBox="1"/>
      </xdr:nvSpPr>
      <xdr:spPr>
        <a:xfrm>
          <a:off x="10528300" y="987171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169,912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120650</xdr:rowOff>
    </xdr:from>
    <xdr:to xmlns:xdr="http://schemas.openxmlformats.org/drawingml/2006/spreadsheetDrawing">
      <xdr:col>55</xdr:col>
      <xdr:colOff>50800</xdr:colOff>
      <xdr:row>58</xdr:row>
      <xdr:rowOff>50800</xdr:rowOff>
    </xdr:to>
    <xdr:sp macro="" textlink="">
      <xdr:nvSpPr>
        <xdr:cNvPr id="348" name="フローチャート: 判断 347"/>
        <xdr:cNvSpPr/>
      </xdr:nvSpPr>
      <xdr:spPr>
        <a:xfrm>
          <a:off x="104267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56</xdr:row>
      <xdr:rowOff>114935</xdr:rowOff>
    </xdr:from>
    <xdr:to xmlns:xdr="http://schemas.openxmlformats.org/drawingml/2006/spreadsheetDrawing">
      <xdr:col>50</xdr:col>
      <xdr:colOff>114300</xdr:colOff>
      <xdr:row>57</xdr:row>
      <xdr:rowOff>31750</xdr:rowOff>
    </xdr:to>
    <xdr:cxnSp macro="">
      <xdr:nvCxnSpPr>
        <xdr:cNvPr id="349" name="直線コネクタ 348"/>
        <xdr:cNvCxnSpPr/>
      </xdr:nvCxnSpPr>
      <xdr:spPr>
        <a:xfrm flipV="1">
          <a:off x="8750300" y="9716135"/>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104775</xdr:rowOff>
    </xdr:from>
    <xdr:to xmlns:xdr="http://schemas.openxmlformats.org/drawingml/2006/spreadsheetDrawing">
      <xdr:col>50</xdr:col>
      <xdr:colOff>165100</xdr:colOff>
      <xdr:row>58</xdr:row>
      <xdr:rowOff>34925</xdr:rowOff>
    </xdr:to>
    <xdr:sp macro="" textlink="">
      <xdr:nvSpPr>
        <xdr:cNvPr id="350" name="フローチャート: 判断 349"/>
        <xdr:cNvSpPr/>
      </xdr:nvSpPr>
      <xdr:spPr>
        <a:xfrm>
          <a:off x="95885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58</xdr:row>
      <xdr:rowOff>26035</xdr:rowOff>
    </xdr:from>
    <xdr:ext cx="594360" cy="259080"/>
    <xdr:sp macro="" textlink="">
      <xdr:nvSpPr>
        <xdr:cNvPr id="351" name="テキスト ボックス 350"/>
        <xdr:cNvSpPr txBox="1"/>
      </xdr:nvSpPr>
      <xdr:spPr>
        <a:xfrm>
          <a:off x="9339580" y="997013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182,635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31750</xdr:rowOff>
    </xdr:from>
    <xdr:to xmlns:xdr="http://schemas.openxmlformats.org/drawingml/2006/spreadsheetDrawing">
      <xdr:col>45</xdr:col>
      <xdr:colOff>177800</xdr:colOff>
      <xdr:row>57</xdr:row>
      <xdr:rowOff>121285</xdr:rowOff>
    </xdr:to>
    <xdr:cxnSp macro="">
      <xdr:nvCxnSpPr>
        <xdr:cNvPr id="352" name="直線コネクタ 351"/>
        <xdr:cNvCxnSpPr/>
      </xdr:nvCxnSpPr>
      <xdr:spPr>
        <a:xfrm flipV="1">
          <a:off x="7861300" y="9804400"/>
          <a:ext cx="8890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94615</xdr:rowOff>
    </xdr:from>
    <xdr:to xmlns:xdr="http://schemas.openxmlformats.org/drawingml/2006/spreadsheetDrawing">
      <xdr:col>46</xdr:col>
      <xdr:colOff>38100</xdr:colOff>
      <xdr:row>58</xdr:row>
      <xdr:rowOff>24765</xdr:rowOff>
    </xdr:to>
    <xdr:sp macro="" textlink="">
      <xdr:nvSpPr>
        <xdr:cNvPr id="353" name="フローチャート: 判断 352"/>
        <xdr:cNvSpPr/>
      </xdr:nvSpPr>
      <xdr:spPr>
        <a:xfrm>
          <a:off x="8699500" y="986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58</xdr:row>
      <xdr:rowOff>16510</xdr:rowOff>
    </xdr:from>
    <xdr:ext cx="594360" cy="259080"/>
    <xdr:sp macro="" textlink="">
      <xdr:nvSpPr>
        <xdr:cNvPr id="354" name="テキスト ボックス 353"/>
        <xdr:cNvSpPr txBox="1"/>
      </xdr:nvSpPr>
      <xdr:spPr>
        <a:xfrm>
          <a:off x="8450580" y="99606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163830</xdr:rowOff>
    </xdr:from>
    <xdr:to xmlns:xdr="http://schemas.openxmlformats.org/drawingml/2006/spreadsheetDrawing">
      <xdr:col>41</xdr:col>
      <xdr:colOff>50800</xdr:colOff>
      <xdr:row>57</xdr:row>
      <xdr:rowOff>121285</xdr:rowOff>
    </xdr:to>
    <xdr:cxnSp macro="">
      <xdr:nvCxnSpPr>
        <xdr:cNvPr id="355" name="直線コネクタ 354"/>
        <xdr:cNvCxnSpPr/>
      </xdr:nvCxnSpPr>
      <xdr:spPr>
        <a:xfrm>
          <a:off x="6972300" y="9765030"/>
          <a:ext cx="88900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121920</xdr:rowOff>
    </xdr:from>
    <xdr:to xmlns:xdr="http://schemas.openxmlformats.org/drawingml/2006/spreadsheetDrawing">
      <xdr:col>41</xdr:col>
      <xdr:colOff>101600</xdr:colOff>
      <xdr:row>58</xdr:row>
      <xdr:rowOff>52070</xdr:rowOff>
    </xdr:to>
    <xdr:sp macro="" textlink="">
      <xdr:nvSpPr>
        <xdr:cNvPr id="356" name="フローチャート: 判断 355"/>
        <xdr:cNvSpPr/>
      </xdr:nvSpPr>
      <xdr:spPr>
        <a:xfrm>
          <a:off x="78105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58</xdr:row>
      <xdr:rowOff>43180</xdr:rowOff>
    </xdr:from>
    <xdr:ext cx="594360" cy="254635"/>
    <xdr:sp macro="" textlink="">
      <xdr:nvSpPr>
        <xdr:cNvPr id="357" name="テキスト ボックス 356"/>
        <xdr:cNvSpPr txBox="1"/>
      </xdr:nvSpPr>
      <xdr:spPr>
        <a:xfrm>
          <a:off x="7561580" y="99872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133350</xdr:rowOff>
    </xdr:from>
    <xdr:to xmlns:xdr="http://schemas.openxmlformats.org/drawingml/2006/spreadsheetDrawing">
      <xdr:col>36</xdr:col>
      <xdr:colOff>165100</xdr:colOff>
      <xdr:row>58</xdr:row>
      <xdr:rowOff>63500</xdr:rowOff>
    </xdr:to>
    <xdr:sp macro="" textlink="">
      <xdr:nvSpPr>
        <xdr:cNvPr id="358" name="フローチャート: 判断 357"/>
        <xdr:cNvSpPr/>
      </xdr:nvSpPr>
      <xdr:spPr>
        <a:xfrm>
          <a:off x="69215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58</xdr:row>
      <xdr:rowOff>54610</xdr:rowOff>
    </xdr:from>
    <xdr:ext cx="594360" cy="254635"/>
    <xdr:sp macro="" textlink="">
      <xdr:nvSpPr>
        <xdr:cNvPr id="359" name="テキスト ボックス 358"/>
        <xdr:cNvSpPr txBox="1"/>
      </xdr:nvSpPr>
      <xdr:spPr>
        <a:xfrm>
          <a:off x="6672580" y="99987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159,990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54610</xdr:rowOff>
    </xdr:from>
    <xdr:to xmlns:xdr="http://schemas.openxmlformats.org/drawingml/2006/spreadsheetDrawing">
      <xdr:col>55</xdr:col>
      <xdr:colOff>50800</xdr:colOff>
      <xdr:row>57</xdr:row>
      <xdr:rowOff>156210</xdr:rowOff>
    </xdr:to>
    <xdr:sp macro="" textlink="">
      <xdr:nvSpPr>
        <xdr:cNvPr id="365" name="楕円 364"/>
        <xdr:cNvSpPr/>
      </xdr:nvSpPr>
      <xdr:spPr>
        <a:xfrm>
          <a:off x="10426700" y="982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77470</xdr:rowOff>
    </xdr:from>
    <xdr:ext cx="598805" cy="254635"/>
    <xdr:sp macro="" textlink="">
      <xdr:nvSpPr>
        <xdr:cNvPr id="366" name="農林水産業費該当値テキスト"/>
        <xdr:cNvSpPr txBox="1"/>
      </xdr:nvSpPr>
      <xdr:spPr>
        <a:xfrm>
          <a:off x="10528300" y="967867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222,092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64135</xdr:rowOff>
    </xdr:from>
    <xdr:to xmlns:xdr="http://schemas.openxmlformats.org/drawingml/2006/spreadsheetDrawing">
      <xdr:col>50</xdr:col>
      <xdr:colOff>165100</xdr:colOff>
      <xdr:row>56</xdr:row>
      <xdr:rowOff>166370</xdr:rowOff>
    </xdr:to>
    <xdr:sp macro="" textlink="">
      <xdr:nvSpPr>
        <xdr:cNvPr id="367" name="楕円 366"/>
        <xdr:cNvSpPr/>
      </xdr:nvSpPr>
      <xdr:spPr>
        <a:xfrm>
          <a:off x="9588500" y="96653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10795</xdr:rowOff>
    </xdr:from>
    <xdr:ext cx="594360" cy="258445"/>
    <xdr:sp macro="" textlink="">
      <xdr:nvSpPr>
        <xdr:cNvPr id="368" name="テキスト ボックス 367"/>
        <xdr:cNvSpPr txBox="1"/>
      </xdr:nvSpPr>
      <xdr:spPr>
        <a:xfrm>
          <a:off x="9339580" y="944054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349,480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152400</xdr:rowOff>
    </xdr:from>
    <xdr:to xmlns:xdr="http://schemas.openxmlformats.org/drawingml/2006/spreadsheetDrawing">
      <xdr:col>46</xdr:col>
      <xdr:colOff>38100</xdr:colOff>
      <xdr:row>57</xdr:row>
      <xdr:rowOff>82550</xdr:rowOff>
    </xdr:to>
    <xdr:sp macro="" textlink="">
      <xdr:nvSpPr>
        <xdr:cNvPr id="369" name="楕円 368"/>
        <xdr:cNvSpPr/>
      </xdr:nvSpPr>
      <xdr:spPr>
        <a:xfrm>
          <a:off x="86995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55</xdr:row>
      <xdr:rowOff>99060</xdr:rowOff>
    </xdr:from>
    <xdr:ext cx="594360" cy="254635"/>
    <xdr:sp macro="" textlink="">
      <xdr:nvSpPr>
        <xdr:cNvPr id="370" name="テキスト ボックス 369"/>
        <xdr:cNvSpPr txBox="1"/>
      </xdr:nvSpPr>
      <xdr:spPr>
        <a:xfrm>
          <a:off x="8450580" y="95288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279,874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70485</xdr:rowOff>
    </xdr:from>
    <xdr:to xmlns:xdr="http://schemas.openxmlformats.org/drawingml/2006/spreadsheetDrawing">
      <xdr:col>41</xdr:col>
      <xdr:colOff>101600</xdr:colOff>
      <xdr:row>58</xdr:row>
      <xdr:rowOff>635</xdr:rowOff>
    </xdr:to>
    <xdr:sp macro="" textlink="">
      <xdr:nvSpPr>
        <xdr:cNvPr id="371" name="楕円 370"/>
        <xdr:cNvSpPr/>
      </xdr:nvSpPr>
      <xdr:spPr>
        <a:xfrm>
          <a:off x="7810500" y="984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17780</xdr:rowOff>
    </xdr:from>
    <xdr:ext cx="594360" cy="254635"/>
    <xdr:sp macro="" textlink="">
      <xdr:nvSpPr>
        <xdr:cNvPr id="372" name="テキスト ボックス 371"/>
        <xdr:cNvSpPr txBox="1"/>
      </xdr:nvSpPr>
      <xdr:spPr>
        <a:xfrm>
          <a:off x="7561580" y="96189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209,449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113030</xdr:rowOff>
    </xdr:from>
    <xdr:to xmlns:xdr="http://schemas.openxmlformats.org/drawingml/2006/spreadsheetDrawing">
      <xdr:col>36</xdr:col>
      <xdr:colOff>165100</xdr:colOff>
      <xdr:row>57</xdr:row>
      <xdr:rowOff>43180</xdr:rowOff>
    </xdr:to>
    <xdr:sp macro="" textlink="">
      <xdr:nvSpPr>
        <xdr:cNvPr id="373" name="楕円 372"/>
        <xdr:cNvSpPr/>
      </xdr:nvSpPr>
      <xdr:spPr>
        <a:xfrm>
          <a:off x="6921500" y="971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55</xdr:row>
      <xdr:rowOff>59690</xdr:rowOff>
    </xdr:from>
    <xdr:ext cx="594360" cy="259080"/>
    <xdr:sp macro="" textlink="">
      <xdr:nvSpPr>
        <xdr:cNvPr id="374" name="テキスト ボックス 373"/>
        <xdr:cNvSpPr txBox="1"/>
      </xdr:nvSpPr>
      <xdr:spPr>
        <a:xfrm>
          <a:off x="6672580" y="94894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310,852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41,310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5440" cy="220980"/>
    <xdr:sp macro="" textlink="">
      <xdr:nvSpPr>
        <xdr:cNvPr id="383" name="テキスト ボックス 382"/>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5" name="直線コネクタ 384"/>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4475" cy="259080"/>
    <xdr:sp macro="" textlink="">
      <xdr:nvSpPr>
        <xdr:cNvPr id="386" name="テキスト ボックス 385"/>
        <xdr:cNvSpPr txBox="1"/>
      </xdr:nvSpPr>
      <xdr:spPr>
        <a:xfrm>
          <a:off x="6355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7" name="直線コネクタ 386"/>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1185" cy="259080"/>
    <xdr:sp macro="" textlink="">
      <xdr:nvSpPr>
        <xdr:cNvPr id="388" name="テキスト ボックス 387"/>
        <xdr:cNvSpPr txBox="1"/>
      </xdr:nvSpPr>
      <xdr:spPr>
        <a:xfrm>
          <a:off x="6008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9" name="直線コネクタ 388"/>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1185" cy="254635"/>
    <xdr:sp macro="" textlink="">
      <xdr:nvSpPr>
        <xdr:cNvPr id="390" name="テキスト ボックス 389"/>
        <xdr:cNvSpPr txBox="1"/>
      </xdr:nvSpPr>
      <xdr:spPr>
        <a:xfrm>
          <a:off x="6008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1" name="直線コネクタ 390"/>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1185" cy="259080"/>
    <xdr:sp macro="" textlink="">
      <xdr:nvSpPr>
        <xdr:cNvPr id="392" name="テキスト ボックス 391"/>
        <xdr:cNvSpPr txBox="1"/>
      </xdr:nvSpPr>
      <xdr:spPr>
        <a:xfrm>
          <a:off x="6008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3" name="直線コネクタ 392"/>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91185" cy="259080"/>
    <xdr:sp macro="" textlink="">
      <xdr:nvSpPr>
        <xdr:cNvPr id="394" name="テキスト ボックス 393"/>
        <xdr:cNvSpPr txBox="1"/>
      </xdr:nvSpPr>
      <xdr:spPr>
        <a:xfrm>
          <a:off x="6008370" y="1192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5" name="直線コネクタ 394"/>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185" cy="254635"/>
    <xdr:sp macro="" textlink="">
      <xdr:nvSpPr>
        <xdr:cNvPr id="396" name="テキスト ボックス 395"/>
        <xdr:cNvSpPr txBox="1"/>
      </xdr:nvSpPr>
      <xdr:spPr>
        <a:xfrm>
          <a:off x="6008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137795</xdr:rowOff>
    </xdr:from>
    <xdr:to xmlns:xdr="http://schemas.openxmlformats.org/drawingml/2006/spreadsheetDrawing">
      <xdr:col>54</xdr:col>
      <xdr:colOff>189865</xdr:colOff>
      <xdr:row>79</xdr:row>
      <xdr:rowOff>41275</xdr:rowOff>
    </xdr:to>
    <xdr:cxnSp macro="">
      <xdr:nvCxnSpPr>
        <xdr:cNvPr id="398" name="直線コネクタ 397"/>
        <xdr:cNvCxnSpPr/>
      </xdr:nvCxnSpPr>
      <xdr:spPr>
        <a:xfrm flipV="1">
          <a:off x="10475595" y="12139295"/>
          <a:ext cx="1270" cy="14465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45085</xdr:rowOff>
    </xdr:from>
    <xdr:ext cx="378460" cy="258445"/>
    <xdr:sp macro="" textlink="">
      <xdr:nvSpPr>
        <xdr:cNvPr id="399" name="商工費最小値テキスト"/>
        <xdr:cNvSpPr txBox="1"/>
      </xdr:nvSpPr>
      <xdr:spPr>
        <a:xfrm>
          <a:off x="10528300" y="135896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41275</xdr:rowOff>
    </xdr:from>
    <xdr:to xmlns:xdr="http://schemas.openxmlformats.org/drawingml/2006/spreadsheetDrawing">
      <xdr:col>55</xdr:col>
      <xdr:colOff>88900</xdr:colOff>
      <xdr:row>79</xdr:row>
      <xdr:rowOff>41275</xdr:rowOff>
    </xdr:to>
    <xdr:cxnSp macro="">
      <xdr:nvCxnSpPr>
        <xdr:cNvPr id="400" name="直線コネクタ 399"/>
        <xdr:cNvCxnSpPr/>
      </xdr:nvCxnSpPr>
      <xdr:spPr>
        <a:xfrm>
          <a:off x="10388600" y="13585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84455</xdr:rowOff>
    </xdr:from>
    <xdr:ext cx="598805" cy="259080"/>
    <xdr:sp macro="" textlink="">
      <xdr:nvSpPr>
        <xdr:cNvPr id="401" name="商工費最大値テキスト"/>
        <xdr:cNvSpPr txBox="1"/>
      </xdr:nvSpPr>
      <xdr:spPr>
        <a:xfrm>
          <a:off x="10528300" y="119145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380,514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137795</xdr:rowOff>
    </xdr:from>
    <xdr:to xmlns:xdr="http://schemas.openxmlformats.org/drawingml/2006/spreadsheetDrawing">
      <xdr:col>55</xdr:col>
      <xdr:colOff>88900</xdr:colOff>
      <xdr:row>70</xdr:row>
      <xdr:rowOff>137795</xdr:rowOff>
    </xdr:to>
    <xdr:cxnSp macro="">
      <xdr:nvCxnSpPr>
        <xdr:cNvPr id="402" name="直線コネクタ 401"/>
        <xdr:cNvCxnSpPr/>
      </xdr:nvCxnSpPr>
      <xdr:spPr>
        <a:xfrm>
          <a:off x="10388600" y="12139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86360</xdr:rowOff>
    </xdr:from>
    <xdr:to xmlns:xdr="http://schemas.openxmlformats.org/drawingml/2006/spreadsheetDrawing">
      <xdr:col>55</xdr:col>
      <xdr:colOff>0</xdr:colOff>
      <xdr:row>78</xdr:row>
      <xdr:rowOff>89535</xdr:rowOff>
    </xdr:to>
    <xdr:cxnSp macro="">
      <xdr:nvCxnSpPr>
        <xdr:cNvPr id="403" name="直線コネクタ 402"/>
        <xdr:cNvCxnSpPr/>
      </xdr:nvCxnSpPr>
      <xdr:spPr>
        <a:xfrm flipV="1">
          <a:off x="9639300" y="1345946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111125</xdr:rowOff>
    </xdr:from>
    <xdr:ext cx="534670" cy="254635"/>
    <xdr:sp macro="" textlink="">
      <xdr:nvSpPr>
        <xdr:cNvPr id="404" name="商工費平均値テキスト"/>
        <xdr:cNvSpPr txBox="1"/>
      </xdr:nvSpPr>
      <xdr:spPr>
        <a:xfrm>
          <a:off x="10528300" y="13141325"/>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65,114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88265</xdr:rowOff>
    </xdr:from>
    <xdr:to xmlns:xdr="http://schemas.openxmlformats.org/drawingml/2006/spreadsheetDrawing">
      <xdr:col>55</xdr:col>
      <xdr:colOff>50800</xdr:colOff>
      <xdr:row>78</xdr:row>
      <xdr:rowOff>18415</xdr:rowOff>
    </xdr:to>
    <xdr:sp macro="" textlink="">
      <xdr:nvSpPr>
        <xdr:cNvPr id="405" name="フローチャート: 判断 404"/>
        <xdr:cNvSpPr/>
      </xdr:nvSpPr>
      <xdr:spPr>
        <a:xfrm>
          <a:off x="10426700" y="1328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89535</xdr:rowOff>
    </xdr:from>
    <xdr:to xmlns:xdr="http://schemas.openxmlformats.org/drawingml/2006/spreadsheetDrawing">
      <xdr:col>50</xdr:col>
      <xdr:colOff>114300</xdr:colOff>
      <xdr:row>78</xdr:row>
      <xdr:rowOff>93345</xdr:rowOff>
    </xdr:to>
    <xdr:cxnSp macro="">
      <xdr:nvCxnSpPr>
        <xdr:cNvPr id="406" name="直線コネクタ 405"/>
        <xdr:cNvCxnSpPr/>
      </xdr:nvCxnSpPr>
      <xdr:spPr>
        <a:xfrm flipV="1">
          <a:off x="8750300" y="1346263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71120</xdr:rowOff>
    </xdr:from>
    <xdr:to xmlns:xdr="http://schemas.openxmlformats.org/drawingml/2006/spreadsheetDrawing">
      <xdr:col>50</xdr:col>
      <xdr:colOff>165100</xdr:colOff>
      <xdr:row>78</xdr:row>
      <xdr:rowOff>1270</xdr:rowOff>
    </xdr:to>
    <xdr:sp macro="" textlink="">
      <xdr:nvSpPr>
        <xdr:cNvPr id="407" name="フローチャート: 判断 406"/>
        <xdr:cNvSpPr/>
      </xdr:nvSpPr>
      <xdr:spPr>
        <a:xfrm>
          <a:off x="9588500" y="1327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17780</xdr:rowOff>
    </xdr:from>
    <xdr:ext cx="530225" cy="254635"/>
    <xdr:sp macro="" textlink="">
      <xdr:nvSpPr>
        <xdr:cNvPr id="408" name="テキスト ボックス 407"/>
        <xdr:cNvSpPr txBox="1"/>
      </xdr:nvSpPr>
      <xdr:spPr>
        <a:xfrm>
          <a:off x="9371965" y="130479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93345</xdr:rowOff>
    </xdr:from>
    <xdr:to xmlns:xdr="http://schemas.openxmlformats.org/drawingml/2006/spreadsheetDrawing">
      <xdr:col>45</xdr:col>
      <xdr:colOff>177800</xdr:colOff>
      <xdr:row>78</xdr:row>
      <xdr:rowOff>106045</xdr:rowOff>
    </xdr:to>
    <xdr:cxnSp macro="">
      <xdr:nvCxnSpPr>
        <xdr:cNvPr id="409" name="直線コネクタ 408"/>
        <xdr:cNvCxnSpPr/>
      </xdr:nvCxnSpPr>
      <xdr:spPr>
        <a:xfrm flipV="1">
          <a:off x="7861300" y="13466445"/>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60960</xdr:rowOff>
    </xdr:from>
    <xdr:to xmlns:xdr="http://schemas.openxmlformats.org/drawingml/2006/spreadsheetDrawing">
      <xdr:col>46</xdr:col>
      <xdr:colOff>38100</xdr:colOff>
      <xdr:row>77</xdr:row>
      <xdr:rowOff>162560</xdr:rowOff>
    </xdr:to>
    <xdr:sp macro="" textlink="">
      <xdr:nvSpPr>
        <xdr:cNvPr id="410" name="フローチャート: 判断 409"/>
        <xdr:cNvSpPr/>
      </xdr:nvSpPr>
      <xdr:spPr>
        <a:xfrm>
          <a:off x="8699500" y="132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7620</xdr:rowOff>
    </xdr:from>
    <xdr:ext cx="530225" cy="254635"/>
    <xdr:sp macro="" textlink="">
      <xdr:nvSpPr>
        <xdr:cNvPr id="411" name="テキスト ボックス 410"/>
        <xdr:cNvSpPr txBox="1"/>
      </xdr:nvSpPr>
      <xdr:spPr>
        <a:xfrm>
          <a:off x="8482965" y="130378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75565</xdr:rowOff>
    </xdr:from>
    <xdr:to xmlns:xdr="http://schemas.openxmlformats.org/drawingml/2006/spreadsheetDrawing">
      <xdr:col>41</xdr:col>
      <xdr:colOff>50800</xdr:colOff>
      <xdr:row>78</xdr:row>
      <xdr:rowOff>106045</xdr:rowOff>
    </xdr:to>
    <xdr:cxnSp macro="">
      <xdr:nvCxnSpPr>
        <xdr:cNvPr id="412" name="直線コネクタ 411"/>
        <xdr:cNvCxnSpPr/>
      </xdr:nvCxnSpPr>
      <xdr:spPr>
        <a:xfrm>
          <a:off x="6972300" y="13448665"/>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92710</xdr:rowOff>
    </xdr:from>
    <xdr:to xmlns:xdr="http://schemas.openxmlformats.org/drawingml/2006/spreadsheetDrawing">
      <xdr:col>41</xdr:col>
      <xdr:colOff>101600</xdr:colOff>
      <xdr:row>78</xdr:row>
      <xdr:rowOff>22860</xdr:rowOff>
    </xdr:to>
    <xdr:sp macro="" textlink="">
      <xdr:nvSpPr>
        <xdr:cNvPr id="413" name="フローチャート: 判断 412"/>
        <xdr:cNvSpPr/>
      </xdr:nvSpPr>
      <xdr:spPr>
        <a:xfrm>
          <a:off x="7810500" y="1329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39370</xdr:rowOff>
    </xdr:from>
    <xdr:ext cx="530225" cy="259080"/>
    <xdr:sp macro="" textlink="">
      <xdr:nvSpPr>
        <xdr:cNvPr id="414" name="テキスト ボックス 413"/>
        <xdr:cNvSpPr txBox="1"/>
      </xdr:nvSpPr>
      <xdr:spPr>
        <a:xfrm>
          <a:off x="7593965" y="130695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80010</xdr:rowOff>
    </xdr:from>
    <xdr:to xmlns:xdr="http://schemas.openxmlformats.org/drawingml/2006/spreadsheetDrawing">
      <xdr:col>36</xdr:col>
      <xdr:colOff>165100</xdr:colOff>
      <xdr:row>78</xdr:row>
      <xdr:rowOff>10160</xdr:rowOff>
    </xdr:to>
    <xdr:sp macro="" textlink="">
      <xdr:nvSpPr>
        <xdr:cNvPr id="415" name="フローチャート: 判断 414"/>
        <xdr:cNvSpPr/>
      </xdr:nvSpPr>
      <xdr:spPr>
        <a:xfrm>
          <a:off x="6921500" y="1328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26670</xdr:rowOff>
    </xdr:from>
    <xdr:ext cx="530225" cy="259080"/>
    <xdr:sp macro="" textlink="">
      <xdr:nvSpPr>
        <xdr:cNvPr id="416" name="テキスト ボックス 415"/>
        <xdr:cNvSpPr txBox="1"/>
      </xdr:nvSpPr>
      <xdr:spPr>
        <a:xfrm>
          <a:off x="6704965" y="130568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7" name="テキスト ボックス 416"/>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8" name="テキスト ボックス 417"/>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9" name="テキスト ボックス 418"/>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0" name="テキスト ボックス 419"/>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1" name="テキスト ボックス 420"/>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35560</xdr:rowOff>
    </xdr:from>
    <xdr:to xmlns:xdr="http://schemas.openxmlformats.org/drawingml/2006/spreadsheetDrawing">
      <xdr:col>55</xdr:col>
      <xdr:colOff>50800</xdr:colOff>
      <xdr:row>78</xdr:row>
      <xdr:rowOff>137160</xdr:rowOff>
    </xdr:to>
    <xdr:sp macro="" textlink="">
      <xdr:nvSpPr>
        <xdr:cNvPr id="422" name="楕円 421"/>
        <xdr:cNvSpPr/>
      </xdr:nvSpPr>
      <xdr:spPr>
        <a:xfrm>
          <a:off x="10426700" y="1340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121920</xdr:rowOff>
    </xdr:from>
    <xdr:ext cx="534670" cy="254635"/>
    <xdr:sp macro="" textlink="">
      <xdr:nvSpPr>
        <xdr:cNvPr id="423" name="商工費該当値テキスト"/>
        <xdr:cNvSpPr txBox="1"/>
      </xdr:nvSpPr>
      <xdr:spPr>
        <a:xfrm>
          <a:off x="10528300" y="1332357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34,020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38735</xdr:rowOff>
    </xdr:from>
    <xdr:to xmlns:xdr="http://schemas.openxmlformats.org/drawingml/2006/spreadsheetDrawing">
      <xdr:col>50</xdr:col>
      <xdr:colOff>165100</xdr:colOff>
      <xdr:row>78</xdr:row>
      <xdr:rowOff>140335</xdr:rowOff>
    </xdr:to>
    <xdr:sp macro="" textlink="">
      <xdr:nvSpPr>
        <xdr:cNvPr id="424" name="楕円 423"/>
        <xdr:cNvSpPr/>
      </xdr:nvSpPr>
      <xdr:spPr>
        <a:xfrm>
          <a:off x="9588500" y="13411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132080</xdr:rowOff>
    </xdr:from>
    <xdr:ext cx="530225" cy="254635"/>
    <xdr:sp macro="" textlink="">
      <xdr:nvSpPr>
        <xdr:cNvPr id="425" name="テキスト ボックス 424"/>
        <xdr:cNvSpPr txBox="1"/>
      </xdr:nvSpPr>
      <xdr:spPr>
        <a:xfrm>
          <a:off x="9371965" y="135051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42545</xdr:rowOff>
    </xdr:from>
    <xdr:to xmlns:xdr="http://schemas.openxmlformats.org/drawingml/2006/spreadsheetDrawing">
      <xdr:col>46</xdr:col>
      <xdr:colOff>38100</xdr:colOff>
      <xdr:row>78</xdr:row>
      <xdr:rowOff>144145</xdr:rowOff>
    </xdr:to>
    <xdr:sp macro="" textlink="">
      <xdr:nvSpPr>
        <xdr:cNvPr id="426" name="楕円 425"/>
        <xdr:cNvSpPr/>
      </xdr:nvSpPr>
      <xdr:spPr>
        <a:xfrm>
          <a:off x="8699500" y="1341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135255</xdr:rowOff>
    </xdr:from>
    <xdr:ext cx="530225" cy="254635"/>
    <xdr:sp macro="" textlink="">
      <xdr:nvSpPr>
        <xdr:cNvPr id="427" name="テキスト ボックス 426"/>
        <xdr:cNvSpPr txBox="1"/>
      </xdr:nvSpPr>
      <xdr:spPr>
        <a:xfrm>
          <a:off x="8482965" y="135083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55245</xdr:rowOff>
    </xdr:from>
    <xdr:to xmlns:xdr="http://schemas.openxmlformats.org/drawingml/2006/spreadsheetDrawing">
      <xdr:col>41</xdr:col>
      <xdr:colOff>101600</xdr:colOff>
      <xdr:row>78</xdr:row>
      <xdr:rowOff>156845</xdr:rowOff>
    </xdr:to>
    <xdr:sp macro="" textlink="">
      <xdr:nvSpPr>
        <xdr:cNvPr id="428" name="楕円 427"/>
        <xdr:cNvSpPr/>
      </xdr:nvSpPr>
      <xdr:spPr>
        <a:xfrm>
          <a:off x="7810500" y="1342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147955</xdr:rowOff>
    </xdr:from>
    <xdr:ext cx="530225" cy="258445"/>
    <xdr:sp macro="" textlink="">
      <xdr:nvSpPr>
        <xdr:cNvPr id="429" name="テキスト ボックス 428"/>
        <xdr:cNvSpPr txBox="1"/>
      </xdr:nvSpPr>
      <xdr:spPr>
        <a:xfrm>
          <a:off x="7593965" y="1352105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24765</xdr:rowOff>
    </xdr:from>
    <xdr:to xmlns:xdr="http://schemas.openxmlformats.org/drawingml/2006/spreadsheetDrawing">
      <xdr:col>36</xdr:col>
      <xdr:colOff>165100</xdr:colOff>
      <xdr:row>78</xdr:row>
      <xdr:rowOff>126365</xdr:rowOff>
    </xdr:to>
    <xdr:sp macro="" textlink="">
      <xdr:nvSpPr>
        <xdr:cNvPr id="430" name="楕円 429"/>
        <xdr:cNvSpPr/>
      </xdr:nvSpPr>
      <xdr:spPr>
        <a:xfrm>
          <a:off x="6921500" y="13397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117475</xdr:rowOff>
    </xdr:from>
    <xdr:ext cx="530225" cy="259080"/>
    <xdr:sp macro="" textlink="">
      <xdr:nvSpPr>
        <xdr:cNvPr id="431" name="テキスト ボックス 430"/>
        <xdr:cNvSpPr txBox="1"/>
      </xdr:nvSpPr>
      <xdr:spPr>
        <a:xfrm>
          <a:off x="6704965" y="134905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5440" cy="220980"/>
    <xdr:sp macro="" textlink="">
      <xdr:nvSpPr>
        <xdr:cNvPr id="440" name="テキスト ボックス 439"/>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2" name="直線コネクタ 441"/>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4475" cy="259080"/>
    <xdr:sp macro="" textlink="">
      <xdr:nvSpPr>
        <xdr:cNvPr id="443" name="テキスト ボックス 442"/>
        <xdr:cNvSpPr txBox="1"/>
      </xdr:nvSpPr>
      <xdr:spPr>
        <a:xfrm>
          <a:off x="6355080" y="16930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4" name="直線コネクタ 443"/>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144145</xdr:rowOff>
    </xdr:from>
    <xdr:ext cx="591185" cy="254635"/>
    <xdr:sp macro="" textlink="">
      <xdr:nvSpPr>
        <xdr:cNvPr id="445" name="テキスト ボックス 444"/>
        <xdr:cNvSpPr txBox="1"/>
      </xdr:nvSpPr>
      <xdr:spPr>
        <a:xfrm>
          <a:off x="6008370" y="16603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6" name="直線コネクタ 445"/>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94</xdr:row>
      <xdr:rowOff>160655</xdr:rowOff>
    </xdr:from>
    <xdr:ext cx="591185" cy="259080"/>
    <xdr:sp macro="" textlink="">
      <xdr:nvSpPr>
        <xdr:cNvPr id="447" name="テキスト ボックス 446"/>
        <xdr:cNvSpPr txBox="1"/>
      </xdr:nvSpPr>
      <xdr:spPr>
        <a:xfrm>
          <a:off x="6008370" y="16276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8" name="直線コネクタ 447"/>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6350</xdr:rowOff>
    </xdr:from>
    <xdr:ext cx="591185" cy="254635"/>
    <xdr:sp macro="" textlink="">
      <xdr:nvSpPr>
        <xdr:cNvPr id="449" name="テキスト ボックス 448"/>
        <xdr:cNvSpPr txBox="1"/>
      </xdr:nvSpPr>
      <xdr:spPr>
        <a:xfrm>
          <a:off x="6008370" y="15951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0" name="直線コネクタ 449"/>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1185" cy="258445"/>
    <xdr:sp macro="" textlink="">
      <xdr:nvSpPr>
        <xdr:cNvPr id="451" name="テキスト ボックス 450"/>
        <xdr:cNvSpPr txBox="1"/>
      </xdr:nvSpPr>
      <xdr:spPr>
        <a:xfrm>
          <a:off x="6008370" y="15624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2" name="直線コネクタ 451"/>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89</xdr:row>
      <xdr:rowOff>38100</xdr:rowOff>
    </xdr:from>
    <xdr:ext cx="681355" cy="259080"/>
    <xdr:sp macro="" textlink="">
      <xdr:nvSpPr>
        <xdr:cNvPr id="453" name="テキスト ボックス 452"/>
        <xdr:cNvSpPr txBox="1"/>
      </xdr:nvSpPr>
      <xdr:spPr>
        <a:xfrm>
          <a:off x="5918200" y="1529715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4" name="直線コネクタ 453"/>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81355" cy="254635"/>
    <xdr:sp macro="" textlink="">
      <xdr:nvSpPr>
        <xdr:cNvPr id="455" name="テキスト ボックス 454"/>
        <xdr:cNvSpPr txBox="1"/>
      </xdr:nvSpPr>
      <xdr:spPr>
        <a:xfrm>
          <a:off x="5918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29845</xdr:rowOff>
    </xdr:from>
    <xdr:to xmlns:xdr="http://schemas.openxmlformats.org/drawingml/2006/spreadsheetDrawing">
      <xdr:col>54</xdr:col>
      <xdr:colOff>189865</xdr:colOff>
      <xdr:row>99</xdr:row>
      <xdr:rowOff>27940</xdr:rowOff>
    </xdr:to>
    <xdr:cxnSp macro="">
      <xdr:nvCxnSpPr>
        <xdr:cNvPr id="457" name="直線コネクタ 456"/>
        <xdr:cNvCxnSpPr/>
      </xdr:nvCxnSpPr>
      <xdr:spPr>
        <a:xfrm flipV="1">
          <a:off x="10475595" y="15460345"/>
          <a:ext cx="1270" cy="1541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31750</xdr:rowOff>
    </xdr:from>
    <xdr:ext cx="534670" cy="254635"/>
    <xdr:sp macro="" textlink="">
      <xdr:nvSpPr>
        <xdr:cNvPr id="458" name="土木費最小値テキスト"/>
        <xdr:cNvSpPr txBox="1"/>
      </xdr:nvSpPr>
      <xdr:spPr>
        <a:xfrm>
          <a:off x="10528300" y="1700530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43,474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27940</xdr:rowOff>
    </xdr:from>
    <xdr:to xmlns:xdr="http://schemas.openxmlformats.org/drawingml/2006/spreadsheetDrawing">
      <xdr:col>55</xdr:col>
      <xdr:colOff>88900</xdr:colOff>
      <xdr:row>99</xdr:row>
      <xdr:rowOff>27940</xdr:rowOff>
    </xdr:to>
    <xdr:cxnSp macro="">
      <xdr:nvCxnSpPr>
        <xdr:cNvPr id="459" name="直線コネクタ 458"/>
        <xdr:cNvCxnSpPr/>
      </xdr:nvCxnSpPr>
      <xdr:spPr>
        <a:xfrm>
          <a:off x="10388600" y="17001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147955</xdr:rowOff>
    </xdr:from>
    <xdr:ext cx="598805" cy="258445"/>
    <xdr:sp macro="" textlink="">
      <xdr:nvSpPr>
        <xdr:cNvPr id="460" name="土木費最大値テキスト"/>
        <xdr:cNvSpPr txBox="1"/>
      </xdr:nvSpPr>
      <xdr:spPr>
        <a:xfrm>
          <a:off x="10528300" y="1523555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987,328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29845</xdr:rowOff>
    </xdr:from>
    <xdr:to xmlns:xdr="http://schemas.openxmlformats.org/drawingml/2006/spreadsheetDrawing">
      <xdr:col>55</xdr:col>
      <xdr:colOff>88900</xdr:colOff>
      <xdr:row>90</xdr:row>
      <xdr:rowOff>29845</xdr:rowOff>
    </xdr:to>
    <xdr:cxnSp macro="">
      <xdr:nvCxnSpPr>
        <xdr:cNvPr id="461" name="直線コネクタ 460"/>
        <xdr:cNvCxnSpPr/>
      </xdr:nvCxnSpPr>
      <xdr:spPr>
        <a:xfrm>
          <a:off x="10388600" y="15460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128905</xdr:rowOff>
    </xdr:from>
    <xdr:to xmlns:xdr="http://schemas.openxmlformats.org/drawingml/2006/spreadsheetDrawing">
      <xdr:col>55</xdr:col>
      <xdr:colOff>0</xdr:colOff>
      <xdr:row>98</xdr:row>
      <xdr:rowOff>15240</xdr:rowOff>
    </xdr:to>
    <xdr:cxnSp macro="">
      <xdr:nvCxnSpPr>
        <xdr:cNvPr id="462" name="直線コネクタ 461"/>
        <xdr:cNvCxnSpPr/>
      </xdr:nvCxnSpPr>
      <xdr:spPr>
        <a:xfrm flipV="1">
          <a:off x="9639300" y="16759555"/>
          <a:ext cx="8382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67310</xdr:rowOff>
    </xdr:from>
    <xdr:ext cx="598805" cy="259080"/>
    <xdr:sp macro="" textlink="">
      <xdr:nvSpPr>
        <xdr:cNvPr id="463" name="土木費平均値テキスト"/>
        <xdr:cNvSpPr txBox="1"/>
      </xdr:nvSpPr>
      <xdr:spPr>
        <a:xfrm>
          <a:off x="10528300" y="166979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185,153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88900</xdr:rowOff>
    </xdr:from>
    <xdr:to xmlns:xdr="http://schemas.openxmlformats.org/drawingml/2006/spreadsheetDrawing">
      <xdr:col>55</xdr:col>
      <xdr:colOff>50800</xdr:colOff>
      <xdr:row>98</xdr:row>
      <xdr:rowOff>19050</xdr:rowOff>
    </xdr:to>
    <xdr:sp macro="" textlink="">
      <xdr:nvSpPr>
        <xdr:cNvPr id="464" name="フローチャート: 判断 463"/>
        <xdr:cNvSpPr/>
      </xdr:nvSpPr>
      <xdr:spPr>
        <a:xfrm>
          <a:off x="10426700" y="1671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15240</xdr:rowOff>
    </xdr:from>
    <xdr:to xmlns:xdr="http://schemas.openxmlformats.org/drawingml/2006/spreadsheetDrawing">
      <xdr:col>50</xdr:col>
      <xdr:colOff>114300</xdr:colOff>
      <xdr:row>98</xdr:row>
      <xdr:rowOff>49530</xdr:rowOff>
    </xdr:to>
    <xdr:cxnSp macro="">
      <xdr:nvCxnSpPr>
        <xdr:cNvPr id="465" name="直線コネクタ 464"/>
        <xdr:cNvCxnSpPr/>
      </xdr:nvCxnSpPr>
      <xdr:spPr>
        <a:xfrm flipV="1">
          <a:off x="8750300" y="1681734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104775</xdr:rowOff>
    </xdr:from>
    <xdr:to xmlns:xdr="http://schemas.openxmlformats.org/drawingml/2006/spreadsheetDrawing">
      <xdr:col>50</xdr:col>
      <xdr:colOff>165100</xdr:colOff>
      <xdr:row>98</xdr:row>
      <xdr:rowOff>34925</xdr:rowOff>
    </xdr:to>
    <xdr:sp macro="" textlink="">
      <xdr:nvSpPr>
        <xdr:cNvPr id="466" name="フローチャート: 判断 465"/>
        <xdr:cNvSpPr/>
      </xdr:nvSpPr>
      <xdr:spPr>
        <a:xfrm>
          <a:off x="9588500" y="1673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96</xdr:row>
      <xdr:rowOff>52070</xdr:rowOff>
    </xdr:from>
    <xdr:ext cx="594360" cy="254635"/>
    <xdr:sp macro="" textlink="">
      <xdr:nvSpPr>
        <xdr:cNvPr id="467" name="テキスト ボックス 466"/>
        <xdr:cNvSpPr txBox="1"/>
      </xdr:nvSpPr>
      <xdr:spPr>
        <a:xfrm>
          <a:off x="9339580" y="1651127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175,471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49530</xdr:rowOff>
    </xdr:from>
    <xdr:to xmlns:xdr="http://schemas.openxmlformats.org/drawingml/2006/spreadsheetDrawing">
      <xdr:col>45</xdr:col>
      <xdr:colOff>177800</xdr:colOff>
      <xdr:row>98</xdr:row>
      <xdr:rowOff>75565</xdr:rowOff>
    </xdr:to>
    <xdr:cxnSp macro="">
      <xdr:nvCxnSpPr>
        <xdr:cNvPr id="468" name="直線コネクタ 467"/>
        <xdr:cNvCxnSpPr/>
      </xdr:nvCxnSpPr>
      <xdr:spPr>
        <a:xfrm flipV="1">
          <a:off x="7861300" y="1685163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115570</xdr:rowOff>
    </xdr:from>
    <xdr:to xmlns:xdr="http://schemas.openxmlformats.org/drawingml/2006/spreadsheetDrawing">
      <xdr:col>46</xdr:col>
      <xdr:colOff>38100</xdr:colOff>
      <xdr:row>98</xdr:row>
      <xdr:rowOff>45720</xdr:rowOff>
    </xdr:to>
    <xdr:sp macro="" textlink="">
      <xdr:nvSpPr>
        <xdr:cNvPr id="469" name="フローチャート: 判断 468"/>
        <xdr:cNvSpPr/>
      </xdr:nvSpPr>
      <xdr:spPr>
        <a:xfrm>
          <a:off x="8699500" y="1674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96</xdr:row>
      <xdr:rowOff>62230</xdr:rowOff>
    </xdr:from>
    <xdr:ext cx="594360" cy="259080"/>
    <xdr:sp macro="" textlink="">
      <xdr:nvSpPr>
        <xdr:cNvPr id="470" name="テキスト ボックス 469"/>
        <xdr:cNvSpPr txBox="1"/>
      </xdr:nvSpPr>
      <xdr:spPr>
        <a:xfrm>
          <a:off x="8450580" y="165214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75565</xdr:rowOff>
    </xdr:from>
    <xdr:to xmlns:xdr="http://schemas.openxmlformats.org/drawingml/2006/spreadsheetDrawing">
      <xdr:col>41</xdr:col>
      <xdr:colOff>50800</xdr:colOff>
      <xdr:row>98</xdr:row>
      <xdr:rowOff>78105</xdr:rowOff>
    </xdr:to>
    <xdr:cxnSp macro="">
      <xdr:nvCxnSpPr>
        <xdr:cNvPr id="471" name="直線コネクタ 470"/>
        <xdr:cNvCxnSpPr/>
      </xdr:nvCxnSpPr>
      <xdr:spPr>
        <a:xfrm flipV="1">
          <a:off x="6972300" y="1687766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128905</xdr:rowOff>
    </xdr:from>
    <xdr:to xmlns:xdr="http://schemas.openxmlformats.org/drawingml/2006/spreadsheetDrawing">
      <xdr:col>41</xdr:col>
      <xdr:colOff>101600</xdr:colOff>
      <xdr:row>98</xdr:row>
      <xdr:rowOff>59055</xdr:rowOff>
    </xdr:to>
    <xdr:sp macro="" textlink="">
      <xdr:nvSpPr>
        <xdr:cNvPr id="472" name="フローチャート: 判断 471"/>
        <xdr:cNvSpPr/>
      </xdr:nvSpPr>
      <xdr:spPr>
        <a:xfrm>
          <a:off x="7810500" y="1675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76200</xdr:rowOff>
    </xdr:from>
    <xdr:ext cx="594360" cy="254635"/>
    <xdr:sp macro="" textlink="">
      <xdr:nvSpPr>
        <xdr:cNvPr id="473" name="テキスト ボックス 472"/>
        <xdr:cNvSpPr txBox="1"/>
      </xdr:nvSpPr>
      <xdr:spPr>
        <a:xfrm>
          <a:off x="7561580" y="1653540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160,313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137795</xdr:rowOff>
    </xdr:from>
    <xdr:to xmlns:xdr="http://schemas.openxmlformats.org/drawingml/2006/spreadsheetDrawing">
      <xdr:col>36</xdr:col>
      <xdr:colOff>165100</xdr:colOff>
      <xdr:row>98</xdr:row>
      <xdr:rowOff>67945</xdr:rowOff>
    </xdr:to>
    <xdr:sp macro="" textlink="">
      <xdr:nvSpPr>
        <xdr:cNvPr id="474" name="フローチャート: 判断 473"/>
        <xdr:cNvSpPr/>
      </xdr:nvSpPr>
      <xdr:spPr>
        <a:xfrm>
          <a:off x="6921500" y="1676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96</xdr:row>
      <xdr:rowOff>84455</xdr:rowOff>
    </xdr:from>
    <xdr:ext cx="594360" cy="259080"/>
    <xdr:sp macro="" textlink="">
      <xdr:nvSpPr>
        <xdr:cNvPr id="475" name="テキスト ボックス 474"/>
        <xdr:cNvSpPr txBox="1"/>
      </xdr:nvSpPr>
      <xdr:spPr>
        <a:xfrm>
          <a:off x="6672580" y="165436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6" name="テキスト ボックス 475"/>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7" name="テキスト ボックス 476"/>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8" name="テキスト ボックス 477"/>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9" name="テキスト ボックス 478"/>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0" name="テキスト ボックス 479"/>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78105</xdr:rowOff>
    </xdr:from>
    <xdr:to xmlns:xdr="http://schemas.openxmlformats.org/drawingml/2006/spreadsheetDrawing">
      <xdr:col>55</xdr:col>
      <xdr:colOff>50800</xdr:colOff>
      <xdr:row>98</xdr:row>
      <xdr:rowOff>8255</xdr:rowOff>
    </xdr:to>
    <xdr:sp macro="" textlink="">
      <xdr:nvSpPr>
        <xdr:cNvPr id="481" name="楕円 480"/>
        <xdr:cNvSpPr/>
      </xdr:nvSpPr>
      <xdr:spPr>
        <a:xfrm>
          <a:off x="10426700" y="1670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100965</xdr:rowOff>
    </xdr:from>
    <xdr:ext cx="598805" cy="254635"/>
    <xdr:sp macro="" textlink="">
      <xdr:nvSpPr>
        <xdr:cNvPr id="482" name="土木費該当値テキスト"/>
        <xdr:cNvSpPr txBox="1"/>
      </xdr:nvSpPr>
      <xdr:spPr>
        <a:xfrm>
          <a:off x="10528300" y="1656016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191,672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135890</xdr:rowOff>
    </xdr:from>
    <xdr:to xmlns:xdr="http://schemas.openxmlformats.org/drawingml/2006/spreadsheetDrawing">
      <xdr:col>50</xdr:col>
      <xdr:colOff>165100</xdr:colOff>
      <xdr:row>98</xdr:row>
      <xdr:rowOff>66040</xdr:rowOff>
    </xdr:to>
    <xdr:sp macro="" textlink="">
      <xdr:nvSpPr>
        <xdr:cNvPr id="483" name="楕円 482"/>
        <xdr:cNvSpPr/>
      </xdr:nvSpPr>
      <xdr:spPr>
        <a:xfrm>
          <a:off x="9588500" y="1676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98</xdr:row>
      <xdr:rowOff>57150</xdr:rowOff>
    </xdr:from>
    <xdr:ext cx="594360" cy="259080"/>
    <xdr:sp macro="" textlink="">
      <xdr:nvSpPr>
        <xdr:cNvPr id="484" name="テキスト ボックス 483"/>
        <xdr:cNvSpPr txBox="1"/>
      </xdr:nvSpPr>
      <xdr:spPr>
        <a:xfrm>
          <a:off x="9339580" y="168592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170180</xdr:rowOff>
    </xdr:from>
    <xdr:to xmlns:xdr="http://schemas.openxmlformats.org/drawingml/2006/spreadsheetDrawing">
      <xdr:col>46</xdr:col>
      <xdr:colOff>38100</xdr:colOff>
      <xdr:row>98</xdr:row>
      <xdr:rowOff>100330</xdr:rowOff>
    </xdr:to>
    <xdr:sp macro="" textlink="">
      <xdr:nvSpPr>
        <xdr:cNvPr id="485" name="楕円 484"/>
        <xdr:cNvSpPr/>
      </xdr:nvSpPr>
      <xdr:spPr>
        <a:xfrm>
          <a:off x="8699500" y="1680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98</xdr:row>
      <xdr:rowOff>91440</xdr:rowOff>
    </xdr:from>
    <xdr:ext cx="594360" cy="259080"/>
    <xdr:sp macro="" textlink="">
      <xdr:nvSpPr>
        <xdr:cNvPr id="486" name="テキスト ボックス 485"/>
        <xdr:cNvSpPr txBox="1"/>
      </xdr:nvSpPr>
      <xdr:spPr>
        <a:xfrm>
          <a:off x="8450580" y="168935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24765</xdr:rowOff>
    </xdr:from>
    <xdr:to xmlns:xdr="http://schemas.openxmlformats.org/drawingml/2006/spreadsheetDrawing">
      <xdr:col>41</xdr:col>
      <xdr:colOff>101600</xdr:colOff>
      <xdr:row>98</xdr:row>
      <xdr:rowOff>126365</xdr:rowOff>
    </xdr:to>
    <xdr:sp macro="" textlink="">
      <xdr:nvSpPr>
        <xdr:cNvPr id="487" name="楕円 486"/>
        <xdr:cNvSpPr/>
      </xdr:nvSpPr>
      <xdr:spPr>
        <a:xfrm>
          <a:off x="7810500" y="16826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98</xdr:row>
      <xdr:rowOff>117475</xdr:rowOff>
    </xdr:from>
    <xdr:ext cx="594360" cy="259080"/>
    <xdr:sp macro="" textlink="">
      <xdr:nvSpPr>
        <xdr:cNvPr id="488" name="テキスト ボックス 487"/>
        <xdr:cNvSpPr txBox="1"/>
      </xdr:nvSpPr>
      <xdr:spPr>
        <a:xfrm>
          <a:off x="7561580" y="169195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119,351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27305</xdr:rowOff>
    </xdr:from>
    <xdr:to xmlns:xdr="http://schemas.openxmlformats.org/drawingml/2006/spreadsheetDrawing">
      <xdr:col>36</xdr:col>
      <xdr:colOff>165100</xdr:colOff>
      <xdr:row>98</xdr:row>
      <xdr:rowOff>128905</xdr:rowOff>
    </xdr:to>
    <xdr:sp macro="" textlink="">
      <xdr:nvSpPr>
        <xdr:cNvPr id="489" name="楕円 488"/>
        <xdr:cNvSpPr/>
      </xdr:nvSpPr>
      <xdr:spPr>
        <a:xfrm>
          <a:off x="6921500" y="16829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98</xdr:row>
      <xdr:rowOff>120650</xdr:rowOff>
    </xdr:from>
    <xdr:ext cx="594360" cy="254635"/>
    <xdr:sp macro="" textlink="">
      <xdr:nvSpPr>
        <xdr:cNvPr id="490" name="テキスト ボックス 489"/>
        <xdr:cNvSpPr txBox="1"/>
      </xdr:nvSpPr>
      <xdr:spPr>
        <a:xfrm>
          <a:off x="6672580" y="1692275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5440" cy="220980"/>
    <xdr:sp macro="" textlink="">
      <xdr:nvSpPr>
        <xdr:cNvPr id="499" name="テキスト ボックス 498"/>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0" name="直線コネクタ 499"/>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1" name="直線コネクタ 500"/>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4475" cy="259080"/>
    <xdr:sp macro="" textlink="">
      <xdr:nvSpPr>
        <xdr:cNvPr id="502" name="テキスト ボックス 501"/>
        <xdr:cNvSpPr txBox="1"/>
      </xdr:nvSpPr>
      <xdr:spPr>
        <a:xfrm>
          <a:off x="12197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3" name="直線コネクタ 502"/>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91185" cy="259080"/>
    <xdr:sp macro="" textlink="">
      <xdr:nvSpPr>
        <xdr:cNvPr id="504" name="テキスト ボックス 503"/>
        <xdr:cNvSpPr txBox="1"/>
      </xdr:nvSpPr>
      <xdr:spPr>
        <a:xfrm>
          <a:off x="11850370" y="6207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5" name="直線コネクタ 504"/>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1185" cy="254635"/>
    <xdr:sp macro="" textlink="">
      <xdr:nvSpPr>
        <xdr:cNvPr id="506" name="テキスト ボックス 505"/>
        <xdr:cNvSpPr txBox="1"/>
      </xdr:nvSpPr>
      <xdr:spPr>
        <a:xfrm>
          <a:off x="11850370" y="5826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7" name="直線コネクタ 506"/>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91185" cy="259080"/>
    <xdr:sp macro="" textlink="">
      <xdr:nvSpPr>
        <xdr:cNvPr id="508" name="テキスト ボックス 507"/>
        <xdr:cNvSpPr txBox="1"/>
      </xdr:nvSpPr>
      <xdr:spPr>
        <a:xfrm>
          <a:off x="11850370" y="544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9" name="直線コネクタ 508"/>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92710</xdr:rowOff>
    </xdr:from>
    <xdr:ext cx="591185" cy="259080"/>
    <xdr:sp macro="" textlink="">
      <xdr:nvSpPr>
        <xdr:cNvPr id="510" name="テキスト ボックス 509"/>
        <xdr:cNvSpPr txBox="1"/>
      </xdr:nvSpPr>
      <xdr:spPr>
        <a:xfrm>
          <a:off x="11850370" y="506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1" name="直線コネクタ 51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185" cy="254635"/>
    <xdr:sp macro="" textlink="">
      <xdr:nvSpPr>
        <xdr:cNvPr id="512" name="テキスト ボックス 511"/>
        <xdr:cNvSpPr txBox="1"/>
      </xdr:nvSpPr>
      <xdr:spPr>
        <a:xfrm>
          <a:off x="11850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54610</xdr:rowOff>
    </xdr:from>
    <xdr:to xmlns:xdr="http://schemas.openxmlformats.org/drawingml/2006/spreadsheetDrawing">
      <xdr:col>85</xdr:col>
      <xdr:colOff>126365</xdr:colOff>
      <xdr:row>39</xdr:row>
      <xdr:rowOff>4445</xdr:rowOff>
    </xdr:to>
    <xdr:cxnSp macro="">
      <xdr:nvCxnSpPr>
        <xdr:cNvPr id="514" name="直線コネクタ 513"/>
        <xdr:cNvCxnSpPr/>
      </xdr:nvCxnSpPr>
      <xdr:spPr>
        <a:xfrm flipV="1">
          <a:off x="16317595" y="5198110"/>
          <a:ext cx="1270" cy="1492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8255</xdr:rowOff>
    </xdr:from>
    <xdr:ext cx="534670" cy="254635"/>
    <xdr:sp macro="" textlink="">
      <xdr:nvSpPr>
        <xdr:cNvPr id="515" name="消防費最小値テキスト"/>
        <xdr:cNvSpPr txBox="1"/>
      </xdr:nvSpPr>
      <xdr:spPr>
        <a:xfrm>
          <a:off x="16370300" y="669480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xdr:rowOff>
    </xdr:from>
    <xdr:to xmlns:xdr="http://schemas.openxmlformats.org/drawingml/2006/spreadsheetDrawing">
      <xdr:col>86</xdr:col>
      <xdr:colOff>25400</xdr:colOff>
      <xdr:row>39</xdr:row>
      <xdr:rowOff>4445</xdr:rowOff>
    </xdr:to>
    <xdr:cxnSp macro="">
      <xdr:nvCxnSpPr>
        <xdr:cNvPr id="516" name="直線コネクタ 515"/>
        <xdr:cNvCxnSpPr/>
      </xdr:nvCxnSpPr>
      <xdr:spPr>
        <a:xfrm>
          <a:off x="16230600" y="6690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1270</xdr:rowOff>
    </xdr:from>
    <xdr:ext cx="598805" cy="259080"/>
    <xdr:sp macro="" textlink="">
      <xdr:nvSpPr>
        <xdr:cNvPr id="517" name="消防費最大値テキスト"/>
        <xdr:cNvSpPr txBox="1"/>
      </xdr:nvSpPr>
      <xdr:spPr>
        <a:xfrm>
          <a:off x="16370300" y="49733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402,410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54610</xdr:rowOff>
    </xdr:from>
    <xdr:to xmlns:xdr="http://schemas.openxmlformats.org/drawingml/2006/spreadsheetDrawing">
      <xdr:col>86</xdr:col>
      <xdr:colOff>25400</xdr:colOff>
      <xdr:row>30</xdr:row>
      <xdr:rowOff>54610</xdr:rowOff>
    </xdr:to>
    <xdr:cxnSp macro="">
      <xdr:nvCxnSpPr>
        <xdr:cNvPr id="518" name="直線コネクタ 517"/>
        <xdr:cNvCxnSpPr/>
      </xdr:nvCxnSpPr>
      <xdr:spPr>
        <a:xfrm>
          <a:off x="16230600" y="5198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144780</xdr:rowOff>
    </xdr:from>
    <xdr:to xmlns:xdr="http://schemas.openxmlformats.org/drawingml/2006/spreadsheetDrawing">
      <xdr:col>85</xdr:col>
      <xdr:colOff>127000</xdr:colOff>
      <xdr:row>37</xdr:row>
      <xdr:rowOff>168275</xdr:rowOff>
    </xdr:to>
    <xdr:cxnSp macro="">
      <xdr:nvCxnSpPr>
        <xdr:cNvPr id="519" name="直線コネクタ 518"/>
        <xdr:cNvCxnSpPr/>
      </xdr:nvCxnSpPr>
      <xdr:spPr>
        <a:xfrm flipV="1">
          <a:off x="15481300" y="6488430"/>
          <a:ext cx="8382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109220</xdr:rowOff>
    </xdr:from>
    <xdr:ext cx="534670" cy="254635"/>
    <xdr:sp macro="" textlink="">
      <xdr:nvSpPr>
        <xdr:cNvPr id="520" name="消防費平均値テキスト"/>
        <xdr:cNvSpPr txBox="1"/>
      </xdr:nvSpPr>
      <xdr:spPr>
        <a:xfrm>
          <a:off x="16370300" y="628142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86360</xdr:rowOff>
    </xdr:from>
    <xdr:to xmlns:xdr="http://schemas.openxmlformats.org/drawingml/2006/spreadsheetDrawing">
      <xdr:col>85</xdr:col>
      <xdr:colOff>177800</xdr:colOff>
      <xdr:row>38</xdr:row>
      <xdr:rowOff>16510</xdr:rowOff>
    </xdr:to>
    <xdr:sp macro="" textlink="">
      <xdr:nvSpPr>
        <xdr:cNvPr id="521" name="フローチャート: 判断 520"/>
        <xdr:cNvSpPr/>
      </xdr:nvSpPr>
      <xdr:spPr>
        <a:xfrm>
          <a:off x="162687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137160</xdr:rowOff>
    </xdr:from>
    <xdr:to xmlns:xdr="http://schemas.openxmlformats.org/drawingml/2006/spreadsheetDrawing">
      <xdr:col>81</xdr:col>
      <xdr:colOff>50800</xdr:colOff>
      <xdr:row>37</xdr:row>
      <xdr:rowOff>168275</xdr:rowOff>
    </xdr:to>
    <xdr:cxnSp macro="">
      <xdr:nvCxnSpPr>
        <xdr:cNvPr id="522" name="直線コネクタ 521"/>
        <xdr:cNvCxnSpPr/>
      </xdr:nvCxnSpPr>
      <xdr:spPr>
        <a:xfrm>
          <a:off x="14592300" y="648081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111125</xdr:rowOff>
    </xdr:from>
    <xdr:to xmlns:xdr="http://schemas.openxmlformats.org/drawingml/2006/spreadsheetDrawing">
      <xdr:col>81</xdr:col>
      <xdr:colOff>101600</xdr:colOff>
      <xdr:row>38</xdr:row>
      <xdr:rowOff>41275</xdr:rowOff>
    </xdr:to>
    <xdr:sp macro="" textlink="">
      <xdr:nvSpPr>
        <xdr:cNvPr id="523" name="フローチャート: 判断 522"/>
        <xdr:cNvSpPr/>
      </xdr:nvSpPr>
      <xdr:spPr>
        <a:xfrm>
          <a:off x="15430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57785</xdr:rowOff>
    </xdr:from>
    <xdr:ext cx="530225" cy="259080"/>
    <xdr:sp macro="" textlink="">
      <xdr:nvSpPr>
        <xdr:cNvPr id="524" name="テキスト ボックス 523"/>
        <xdr:cNvSpPr txBox="1"/>
      </xdr:nvSpPr>
      <xdr:spPr>
        <a:xfrm>
          <a:off x="15213965" y="622998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59,189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134620</xdr:rowOff>
    </xdr:from>
    <xdr:to xmlns:xdr="http://schemas.openxmlformats.org/drawingml/2006/spreadsheetDrawing">
      <xdr:col>76</xdr:col>
      <xdr:colOff>114300</xdr:colOff>
      <xdr:row>37</xdr:row>
      <xdr:rowOff>137160</xdr:rowOff>
    </xdr:to>
    <xdr:cxnSp macro="">
      <xdr:nvCxnSpPr>
        <xdr:cNvPr id="525" name="直線コネクタ 524"/>
        <xdr:cNvCxnSpPr/>
      </xdr:nvCxnSpPr>
      <xdr:spPr>
        <a:xfrm>
          <a:off x="13703300" y="647827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116840</xdr:rowOff>
    </xdr:from>
    <xdr:to xmlns:xdr="http://schemas.openxmlformats.org/drawingml/2006/spreadsheetDrawing">
      <xdr:col>76</xdr:col>
      <xdr:colOff>165100</xdr:colOff>
      <xdr:row>38</xdr:row>
      <xdr:rowOff>46990</xdr:rowOff>
    </xdr:to>
    <xdr:sp macro="" textlink="">
      <xdr:nvSpPr>
        <xdr:cNvPr id="526" name="フローチャート: 判断 525"/>
        <xdr:cNvSpPr/>
      </xdr:nvSpPr>
      <xdr:spPr>
        <a:xfrm>
          <a:off x="145415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38100</xdr:rowOff>
    </xdr:from>
    <xdr:ext cx="530225" cy="259080"/>
    <xdr:sp macro="" textlink="">
      <xdr:nvSpPr>
        <xdr:cNvPr id="527" name="テキスト ボックス 526"/>
        <xdr:cNvSpPr txBox="1"/>
      </xdr:nvSpPr>
      <xdr:spPr>
        <a:xfrm>
          <a:off x="14324965" y="65532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33</xdr:row>
      <xdr:rowOff>45085</xdr:rowOff>
    </xdr:from>
    <xdr:to xmlns:xdr="http://schemas.openxmlformats.org/drawingml/2006/spreadsheetDrawing">
      <xdr:col>71</xdr:col>
      <xdr:colOff>177800</xdr:colOff>
      <xdr:row>37</xdr:row>
      <xdr:rowOff>134620</xdr:rowOff>
    </xdr:to>
    <xdr:cxnSp macro="">
      <xdr:nvCxnSpPr>
        <xdr:cNvPr id="528" name="直線コネクタ 527"/>
        <xdr:cNvCxnSpPr/>
      </xdr:nvCxnSpPr>
      <xdr:spPr>
        <a:xfrm>
          <a:off x="12814300" y="5702935"/>
          <a:ext cx="889000" cy="775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119380</xdr:rowOff>
    </xdr:from>
    <xdr:to xmlns:xdr="http://schemas.openxmlformats.org/drawingml/2006/spreadsheetDrawing">
      <xdr:col>72</xdr:col>
      <xdr:colOff>38100</xdr:colOff>
      <xdr:row>38</xdr:row>
      <xdr:rowOff>49530</xdr:rowOff>
    </xdr:to>
    <xdr:sp macro="" textlink="">
      <xdr:nvSpPr>
        <xdr:cNvPr id="529" name="フローチャート: 判断 528"/>
        <xdr:cNvSpPr/>
      </xdr:nvSpPr>
      <xdr:spPr>
        <a:xfrm>
          <a:off x="13652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40640</xdr:rowOff>
    </xdr:from>
    <xdr:ext cx="530225" cy="254635"/>
    <xdr:sp macro="" textlink="">
      <xdr:nvSpPr>
        <xdr:cNvPr id="530" name="テキスト ボックス 529"/>
        <xdr:cNvSpPr txBox="1"/>
      </xdr:nvSpPr>
      <xdr:spPr>
        <a:xfrm>
          <a:off x="13435965" y="65557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69850</xdr:rowOff>
    </xdr:from>
    <xdr:to xmlns:xdr="http://schemas.openxmlformats.org/drawingml/2006/spreadsheetDrawing">
      <xdr:col>67</xdr:col>
      <xdr:colOff>101600</xdr:colOff>
      <xdr:row>38</xdr:row>
      <xdr:rowOff>0</xdr:rowOff>
    </xdr:to>
    <xdr:sp macro="" textlink="">
      <xdr:nvSpPr>
        <xdr:cNvPr id="531" name="フローチャート: 判断 530"/>
        <xdr:cNvSpPr/>
      </xdr:nvSpPr>
      <xdr:spPr>
        <a:xfrm>
          <a:off x="12763500" y="641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162560</xdr:rowOff>
    </xdr:from>
    <xdr:ext cx="530225" cy="259080"/>
    <xdr:sp macro="" textlink="">
      <xdr:nvSpPr>
        <xdr:cNvPr id="532" name="テキスト ボックス 531"/>
        <xdr:cNvSpPr txBox="1"/>
      </xdr:nvSpPr>
      <xdr:spPr>
        <a:xfrm>
          <a:off x="12546965" y="65062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3" name="テキスト ボックス 53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4" name="テキスト ボックス 53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5" name="テキスト ボックス 53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6" name="テキスト ボックス 53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7" name="テキスト ボックス 53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93980</xdr:rowOff>
    </xdr:from>
    <xdr:to xmlns:xdr="http://schemas.openxmlformats.org/drawingml/2006/spreadsheetDrawing">
      <xdr:col>85</xdr:col>
      <xdr:colOff>177800</xdr:colOff>
      <xdr:row>38</xdr:row>
      <xdr:rowOff>24130</xdr:rowOff>
    </xdr:to>
    <xdr:sp macro="" textlink="">
      <xdr:nvSpPr>
        <xdr:cNvPr id="538" name="楕円 537"/>
        <xdr:cNvSpPr/>
      </xdr:nvSpPr>
      <xdr:spPr>
        <a:xfrm>
          <a:off x="162687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37</xdr:row>
      <xdr:rowOff>72390</xdr:rowOff>
    </xdr:from>
    <xdr:ext cx="534670" cy="259080"/>
    <xdr:sp macro="" textlink="">
      <xdr:nvSpPr>
        <xdr:cNvPr id="539" name="消防費該当値テキスト"/>
        <xdr:cNvSpPr txBox="1"/>
      </xdr:nvSpPr>
      <xdr:spPr>
        <a:xfrm>
          <a:off x="16370300" y="64160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63,719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117475</xdr:rowOff>
    </xdr:from>
    <xdr:to xmlns:xdr="http://schemas.openxmlformats.org/drawingml/2006/spreadsheetDrawing">
      <xdr:col>81</xdr:col>
      <xdr:colOff>101600</xdr:colOff>
      <xdr:row>38</xdr:row>
      <xdr:rowOff>47625</xdr:rowOff>
    </xdr:to>
    <xdr:sp macro="" textlink="">
      <xdr:nvSpPr>
        <xdr:cNvPr id="540" name="楕円 539"/>
        <xdr:cNvSpPr/>
      </xdr:nvSpPr>
      <xdr:spPr>
        <a:xfrm>
          <a:off x="15430500" y="646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38735</xdr:rowOff>
    </xdr:from>
    <xdr:ext cx="530225" cy="259080"/>
    <xdr:sp macro="" textlink="">
      <xdr:nvSpPr>
        <xdr:cNvPr id="541" name="テキスト ボックス 540"/>
        <xdr:cNvSpPr txBox="1"/>
      </xdr:nvSpPr>
      <xdr:spPr>
        <a:xfrm>
          <a:off x="15213965" y="65538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57,471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86360</xdr:rowOff>
    </xdr:from>
    <xdr:to xmlns:xdr="http://schemas.openxmlformats.org/drawingml/2006/spreadsheetDrawing">
      <xdr:col>76</xdr:col>
      <xdr:colOff>165100</xdr:colOff>
      <xdr:row>38</xdr:row>
      <xdr:rowOff>16510</xdr:rowOff>
    </xdr:to>
    <xdr:sp macro="" textlink="">
      <xdr:nvSpPr>
        <xdr:cNvPr id="542" name="楕円 541"/>
        <xdr:cNvSpPr/>
      </xdr:nvSpPr>
      <xdr:spPr>
        <a:xfrm>
          <a:off x="14541500" y="64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33020</xdr:rowOff>
    </xdr:from>
    <xdr:ext cx="530225" cy="259080"/>
    <xdr:sp macro="" textlink="">
      <xdr:nvSpPr>
        <xdr:cNvPr id="543" name="テキスト ボックス 542"/>
        <xdr:cNvSpPr txBox="1"/>
      </xdr:nvSpPr>
      <xdr:spPr>
        <a:xfrm>
          <a:off x="14324965" y="62052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83820</xdr:rowOff>
    </xdr:from>
    <xdr:to xmlns:xdr="http://schemas.openxmlformats.org/drawingml/2006/spreadsheetDrawing">
      <xdr:col>72</xdr:col>
      <xdr:colOff>38100</xdr:colOff>
      <xdr:row>38</xdr:row>
      <xdr:rowOff>13970</xdr:rowOff>
    </xdr:to>
    <xdr:sp macro="" textlink="">
      <xdr:nvSpPr>
        <xdr:cNvPr id="544" name="楕円 543"/>
        <xdr:cNvSpPr/>
      </xdr:nvSpPr>
      <xdr:spPr>
        <a:xfrm>
          <a:off x="136525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30480</xdr:rowOff>
    </xdr:from>
    <xdr:ext cx="530225" cy="254635"/>
    <xdr:sp macro="" textlink="">
      <xdr:nvSpPr>
        <xdr:cNvPr id="545" name="テキスト ボックス 544"/>
        <xdr:cNvSpPr txBox="1"/>
      </xdr:nvSpPr>
      <xdr:spPr>
        <a:xfrm>
          <a:off x="13435965" y="62026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32</xdr:row>
      <xdr:rowOff>166370</xdr:rowOff>
    </xdr:from>
    <xdr:to xmlns:xdr="http://schemas.openxmlformats.org/drawingml/2006/spreadsheetDrawing">
      <xdr:col>67</xdr:col>
      <xdr:colOff>101600</xdr:colOff>
      <xdr:row>33</xdr:row>
      <xdr:rowOff>95885</xdr:rowOff>
    </xdr:to>
    <xdr:sp macro="" textlink="">
      <xdr:nvSpPr>
        <xdr:cNvPr id="546" name="楕円 545"/>
        <xdr:cNvSpPr/>
      </xdr:nvSpPr>
      <xdr:spPr>
        <a:xfrm>
          <a:off x="12763500" y="56527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31</xdr:row>
      <xdr:rowOff>112395</xdr:rowOff>
    </xdr:from>
    <xdr:ext cx="594360" cy="254635"/>
    <xdr:sp macro="" textlink="">
      <xdr:nvSpPr>
        <xdr:cNvPr id="547" name="テキスト ボックス 546"/>
        <xdr:cNvSpPr txBox="1"/>
      </xdr:nvSpPr>
      <xdr:spPr>
        <a:xfrm>
          <a:off x="12514580" y="542734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269,855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90,015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5440" cy="220980"/>
    <xdr:sp macro="" textlink="">
      <xdr:nvSpPr>
        <xdr:cNvPr id="556" name="テキスト ボックス 555"/>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7" name="直線コネクタ 55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8" name="直線コネクタ 557"/>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4475" cy="259080"/>
    <xdr:sp macro="" textlink="">
      <xdr:nvSpPr>
        <xdr:cNvPr id="559" name="テキスト ボックス 558"/>
        <xdr:cNvSpPr txBox="1"/>
      </xdr:nvSpPr>
      <xdr:spPr>
        <a:xfrm>
          <a:off x="12197080" y="10072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60" name="直線コネクタ 559"/>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144145</xdr:rowOff>
    </xdr:from>
    <xdr:ext cx="591185" cy="254635"/>
    <xdr:sp macro="" textlink="">
      <xdr:nvSpPr>
        <xdr:cNvPr id="561" name="テキスト ボックス 560"/>
        <xdr:cNvSpPr txBox="1"/>
      </xdr:nvSpPr>
      <xdr:spPr>
        <a:xfrm>
          <a:off x="11850370" y="9745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62" name="直線コネクタ 561"/>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54</xdr:row>
      <xdr:rowOff>160655</xdr:rowOff>
    </xdr:from>
    <xdr:ext cx="591185" cy="259080"/>
    <xdr:sp macro="" textlink="">
      <xdr:nvSpPr>
        <xdr:cNvPr id="563" name="テキスト ボックス 562"/>
        <xdr:cNvSpPr txBox="1"/>
      </xdr:nvSpPr>
      <xdr:spPr>
        <a:xfrm>
          <a:off x="11850370" y="9418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64" name="直線コネクタ 563"/>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6350</xdr:rowOff>
    </xdr:from>
    <xdr:ext cx="591185" cy="254635"/>
    <xdr:sp macro="" textlink="">
      <xdr:nvSpPr>
        <xdr:cNvPr id="565" name="テキスト ボックス 564"/>
        <xdr:cNvSpPr txBox="1"/>
      </xdr:nvSpPr>
      <xdr:spPr>
        <a:xfrm>
          <a:off x="11850370" y="9093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66" name="直線コネクタ 565"/>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22225</xdr:rowOff>
    </xdr:from>
    <xdr:ext cx="591185" cy="258445"/>
    <xdr:sp macro="" textlink="">
      <xdr:nvSpPr>
        <xdr:cNvPr id="567" name="テキスト ボックス 566"/>
        <xdr:cNvSpPr txBox="1"/>
      </xdr:nvSpPr>
      <xdr:spPr>
        <a:xfrm>
          <a:off x="11850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8" name="直線コネクタ 567"/>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49</xdr:row>
      <xdr:rowOff>38100</xdr:rowOff>
    </xdr:from>
    <xdr:ext cx="681355" cy="259080"/>
    <xdr:sp macro="" textlink="">
      <xdr:nvSpPr>
        <xdr:cNvPr id="569" name="テキスト ボックス 568"/>
        <xdr:cNvSpPr txBox="1"/>
      </xdr:nvSpPr>
      <xdr:spPr>
        <a:xfrm>
          <a:off x="11760200" y="843915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70" name="直線コネクタ 569"/>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47</xdr:row>
      <xdr:rowOff>54610</xdr:rowOff>
    </xdr:from>
    <xdr:ext cx="681355" cy="254635"/>
    <xdr:sp macro="" textlink="">
      <xdr:nvSpPr>
        <xdr:cNvPr id="571" name="テキスト ボックス 570"/>
        <xdr:cNvSpPr txBox="1"/>
      </xdr:nvSpPr>
      <xdr:spPr>
        <a:xfrm>
          <a:off x="11760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31115</xdr:rowOff>
    </xdr:from>
    <xdr:to xmlns:xdr="http://schemas.openxmlformats.org/drawingml/2006/spreadsheetDrawing">
      <xdr:col>85</xdr:col>
      <xdr:colOff>126365</xdr:colOff>
      <xdr:row>59</xdr:row>
      <xdr:rowOff>635</xdr:rowOff>
    </xdr:to>
    <xdr:cxnSp macro="">
      <xdr:nvCxnSpPr>
        <xdr:cNvPr id="573" name="直線コネクタ 572"/>
        <xdr:cNvCxnSpPr/>
      </xdr:nvCxnSpPr>
      <xdr:spPr>
        <a:xfrm flipV="1">
          <a:off x="16317595" y="8775065"/>
          <a:ext cx="1270" cy="1341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4445</xdr:rowOff>
    </xdr:from>
    <xdr:ext cx="534670" cy="259080"/>
    <xdr:sp macro="" textlink="">
      <xdr:nvSpPr>
        <xdr:cNvPr id="574" name="教育費最小値テキスト"/>
        <xdr:cNvSpPr txBox="1"/>
      </xdr:nvSpPr>
      <xdr:spPr>
        <a:xfrm>
          <a:off x="16370300" y="10119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635</xdr:rowOff>
    </xdr:from>
    <xdr:to xmlns:xdr="http://schemas.openxmlformats.org/drawingml/2006/spreadsheetDrawing">
      <xdr:col>86</xdr:col>
      <xdr:colOff>25400</xdr:colOff>
      <xdr:row>59</xdr:row>
      <xdr:rowOff>635</xdr:rowOff>
    </xdr:to>
    <xdr:cxnSp macro="">
      <xdr:nvCxnSpPr>
        <xdr:cNvPr id="575" name="直線コネクタ 574"/>
        <xdr:cNvCxnSpPr/>
      </xdr:nvCxnSpPr>
      <xdr:spPr>
        <a:xfrm>
          <a:off x="16230600" y="10116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149225</xdr:rowOff>
    </xdr:from>
    <xdr:ext cx="598805" cy="259080"/>
    <xdr:sp macro="" textlink="">
      <xdr:nvSpPr>
        <xdr:cNvPr id="576" name="教育費最大値テキスト"/>
        <xdr:cNvSpPr txBox="1"/>
      </xdr:nvSpPr>
      <xdr:spPr>
        <a:xfrm>
          <a:off x="16370300" y="85502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881,340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31115</xdr:rowOff>
    </xdr:from>
    <xdr:to xmlns:xdr="http://schemas.openxmlformats.org/drawingml/2006/spreadsheetDrawing">
      <xdr:col>86</xdr:col>
      <xdr:colOff>25400</xdr:colOff>
      <xdr:row>51</xdr:row>
      <xdr:rowOff>31115</xdr:rowOff>
    </xdr:to>
    <xdr:cxnSp macro="">
      <xdr:nvCxnSpPr>
        <xdr:cNvPr id="577" name="直線コネクタ 576"/>
        <xdr:cNvCxnSpPr/>
      </xdr:nvCxnSpPr>
      <xdr:spPr>
        <a:xfrm>
          <a:off x="16230600" y="8775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143510</xdr:rowOff>
    </xdr:from>
    <xdr:to xmlns:xdr="http://schemas.openxmlformats.org/drawingml/2006/spreadsheetDrawing">
      <xdr:col>85</xdr:col>
      <xdr:colOff>127000</xdr:colOff>
      <xdr:row>58</xdr:row>
      <xdr:rowOff>0</xdr:rowOff>
    </xdr:to>
    <xdr:cxnSp macro="">
      <xdr:nvCxnSpPr>
        <xdr:cNvPr id="578" name="直線コネクタ 577"/>
        <xdr:cNvCxnSpPr/>
      </xdr:nvCxnSpPr>
      <xdr:spPr>
        <a:xfrm flipV="1">
          <a:off x="15481300" y="9744710"/>
          <a:ext cx="838200" cy="199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87630</xdr:rowOff>
    </xdr:from>
    <xdr:ext cx="598805" cy="254635"/>
    <xdr:sp macro="" textlink="">
      <xdr:nvSpPr>
        <xdr:cNvPr id="579" name="教育費平均値テキスト"/>
        <xdr:cNvSpPr txBox="1"/>
      </xdr:nvSpPr>
      <xdr:spPr>
        <a:xfrm>
          <a:off x="16370300" y="986028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172,647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109220</xdr:rowOff>
    </xdr:from>
    <xdr:to xmlns:xdr="http://schemas.openxmlformats.org/drawingml/2006/spreadsheetDrawing">
      <xdr:col>85</xdr:col>
      <xdr:colOff>177800</xdr:colOff>
      <xdr:row>58</xdr:row>
      <xdr:rowOff>39370</xdr:rowOff>
    </xdr:to>
    <xdr:sp macro="" textlink="">
      <xdr:nvSpPr>
        <xdr:cNvPr id="580" name="フローチャート: 判断 579"/>
        <xdr:cNvSpPr/>
      </xdr:nvSpPr>
      <xdr:spPr>
        <a:xfrm>
          <a:off x="16268700" y="988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83820</xdr:rowOff>
    </xdr:from>
    <xdr:to xmlns:xdr="http://schemas.openxmlformats.org/drawingml/2006/spreadsheetDrawing">
      <xdr:col>81</xdr:col>
      <xdr:colOff>50800</xdr:colOff>
      <xdr:row>58</xdr:row>
      <xdr:rowOff>0</xdr:rowOff>
    </xdr:to>
    <xdr:cxnSp macro="">
      <xdr:nvCxnSpPr>
        <xdr:cNvPr id="581" name="直線コネクタ 580"/>
        <xdr:cNvCxnSpPr/>
      </xdr:nvCxnSpPr>
      <xdr:spPr>
        <a:xfrm>
          <a:off x="14592300" y="9856470"/>
          <a:ext cx="88900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128905</xdr:rowOff>
    </xdr:from>
    <xdr:to xmlns:xdr="http://schemas.openxmlformats.org/drawingml/2006/spreadsheetDrawing">
      <xdr:col>81</xdr:col>
      <xdr:colOff>101600</xdr:colOff>
      <xdr:row>58</xdr:row>
      <xdr:rowOff>59055</xdr:rowOff>
    </xdr:to>
    <xdr:sp macro="" textlink="">
      <xdr:nvSpPr>
        <xdr:cNvPr id="582" name="フローチャート: 判断 581"/>
        <xdr:cNvSpPr/>
      </xdr:nvSpPr>
      <xdr:spPr>
        <a:xfrm>
          <a:off x="15430500" y="99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58</xdr:row>
      <xdr:rowOff>50165</xdr:rowOff>
    </xdr:from>
    <xdr:ext cx="594360" cy="259080"/>
    <xdr:sp macro="" textlink="">
      <xdr:nvSpPr>
        <xdr:cNvPr id="583" name="テキスト ボックス 582"/>
        <xdr:cNvSpPr txBox="1"/>
      </xdr:nvSpPr>
      <xdr:spPr>
        <a:xfrm>
          <a:off x="15181580" y="999426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160,640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57</xdr:row>
      <xdr:rowOff>83820</xdr:rowOff>
    </xdr:from>
    <xdr:to xmlns:xdr="http://schemas.openxmlformats.org/drawingml/2006/spreadsheetDrawing">
      <xdr:col>76</xdr:col>
      <xdr:colOff>114300</xdr:colOff>
      <xdr:row>57</xdr:row>
      <xdr:rowOff>148590</xdr:rowOff>
    </xdr:to>
    <xdr:cxnSp macro="">
      <xdr:nvCxnSpPr>
        <xdr:cNvPr id="584" name="直線コネクタ 583"/>
        <xdr:cNvCxnSpPr/>
      </xdr:nvCxnSpPr>
      <xdr:spPr>
        <a:xfrm flipV="1">
          <a:off x="13703300" y="985647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167005</xdr:rowOff>
    </xdr:from>
    <xdr:to xmlns:xdr="http://schemas.openxmlformats.org/drawingml/2006/spreadsheetDrawing">
      <xdr:col>76</xdr:col>
      <xdr:colOff>165100</xdr:colOff>
      <xdr:row>58</xdr:row>
      <xdr:rowOff>97790</xdr:rowOff>
    </xdr:to>
    <xdr:sp macro="" textlink="">
      <xdr:nvSpPr>
        <xdr:cNvPr id="585" name="フローチャート: 判断 584"/>
        <xdr:cNvSpPr/>
      </xdr:nvSpPr>
      <xdr:spPr>
        <a:xfrm>
          <a:off x="14541500" y="99396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58</xdr:row>
      <xdr:rowOff>88265</xdr:rowOff>
    </xdr:from>
    <xdr:ext cx="594360" cy="254635"/>
    <xdr:sp macro="" textlink="">
      <xdr:nvSpPr>
        <xdr:cNvPr id="586" name="テキスト ボックス 585"/>
        <xdr:cNvSpPr txBox="1"/>
      </xdr:nvSpPr>
      <xdr:spPr>
        <a:xfrm>
          <a:off x="14292580" y="1003236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137,295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148590</xdr:rowOff>
    </xdr:from>
    <xdr:to xmlns:xdr="http://schemas.openxmlformats.org/drawingml/2006/spreadsheetDrawing">
      <xdr:col>71</xdr:col>
      <xdr:colOff>177800</xdr:colOff>
      <xdr:row>58</xdr:row>
      <xdr:rowOff>30480</xdr:rowOff>
    </xdr:to>
    <xdr:cxnSp macro="">
      <xdr:nvCxnSpPr>
        <xdr:cNvPr id="587" name="直線コネクタ 586"/>
        <xdr:cNvCxnSpPr/>
      </xdr:nvCxnSpPr>
      <xdr:spPr>
        <a:xfrm flipV="1">
          <a:off x="12814300" y="992124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163195</xdr:rowOff>
    </xdr:from>
    <xdr:to xmlns:xdr="http://schemas.openxmlformats.org/drawingml/2006/spreadsheetDrawing">
      <xdr:col>72</xdr:col>
      <xdr:colOff>38100</xdr:colOff>
      <xdr:row>58</xdr:row>
      <xdr:rowOff>93345</xdr:rowOff>
    </xdr:to>
    <xdr:sp macro="" textlink="">
      <xdr:nvSpPr>
        <xdr:cNvPr id="588" name="フローチャート: 判断 587"/>
        <xdr:cNvSpPr/>
      </xdr:nvSpPr>
      <xdr:spPr>
        <a:xfrm>
          <a:off x="13652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58</xdr:row>
      <xdr:rowOff>84455</xdr:rowOff>
    </xdr:from>
    <xdr:ext cx="594360" cy="259080"/>
    <xdr:sp macro="" textlink="">
      <xdr:nvSpPr>
        <xdr:cNvPr id="589" name="テキスト ボックス 588"/>
        <xdr:cNvSpPr txBox="1"/>
      </xdr:nvSpPr>
      <xdr:spPr>
        <a:xfrm>
          <a:off x="13403580" y="100285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161925</xdr:rowOff>
    </xdr:from>
    <xdr:to xmlns:xdr="http://schemas.openxmlformats.org/drawingml/2006/spreadsheetDrawing">
      <xdr:col>67</xdr:col>
      <xdr:colOff>101600</xdr:colOff>
      <xdr:row>58</xdr:row>
      <xdr:rowOff>92075</xdr:rowOff>
    </xdr:to>
    <xdr:sp macro="" textlink="">
      <xdr:nvSpPr>
        <xdr:cNvPr id="590" name="フローチャート: 判断 589"/>
        <xdr:cNvSpPr/>
      </xdr:nvSpPr>
      <xdr:spPr>
        <a:xfrm>
          <a:off x="127635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58</xdr:row>
      <xdr:rowOff>83185</xdr:rowOff>
    </xdr:from>
    <xdr:ext cx="594360" cy="259080"/>
    <xdr:sp macro="" textlink="">
      <xdr:nvSpPr>
        <xdr:cNvPr id="591" name="テキスト ボックス 590"/>
        <xdr:cNvSpPr txBox="1"/>
      </xdr:nvSpPr>
      <xdr:spPr>
        <a:xfrm>
          <a:off x="12514580" y="1002728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140,101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2" name="テキスト ボックス 591"/>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3" name="テキスト ボックス 592"/>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4" name="テキスト ボックス 593"/>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5" name="テキスト ボックス 594"/>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6" name="テキスト ボックス 595"/>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92710</xdr:rowOff>
    </xdr:from>
    <xdr:to xmlns:xdr="http://schemas.openxmlformats.org/drawingml/2006/spreadsheetDrawing">
      <xdr:col>85</xdr:col>
      <xdr:colOff>177800</xdr:colOff>
      <xdr:row>57</xdr:row>
      <xdr:rowOff>22860</xdr:rowOff>
    </xdr:to>
    <xdr:sp macro="" textlink="">
      <xdr:nvSpPr>
        <xdr:cNvPr id="597" name="楕円 596"/>
        <xdr:cNvSpPr/>
      </xdr:nvSpPr>
      <xdr:spPr>
        <a:xfrm>
          <a:off x="16268700" y="969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55</xdr:row>
      <xdr:rowOff>115570</xdr:rowOff>
    </xdr:from>
    <xdr:ext cx="598805" cy="259080"/>
    <xdr:sp macro="" textlink="">
      <xdr:nvSpPr>
        <xdr:cNvPr id="598" name="教育費該当値テキスト"/>
        <xdr:cNvSpPr txBox="1"/>
      </xdr:nvSpPr>
      <xdr:spPr>
        <a:xfrm>
          <a:off x="16370300" y="95453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287,598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120650</xdr:rowOff>
    </xdr:from>
    <xdr:to xmlns:xdr="http://schemas.openxmlformats.org/drawingml/2006/spreadsheetDrawing">
      <xdr:col>81</xdr:col>
      <xdr:colOff>101600</xdr:colOff>
      <xdr:row>58</xdr:row>
      <xdr:rowOff>50800</xdr:rowOff>
    </xdr:to>
    <xdr:sp macro="" textlink="">
      <xdr:nvSpPr>
        <xdr:cNvPr id="599" name="楕円 598"/>
        <xdr:cNvSpPr/>
      </xdr:nvSpPr>
      <xdr:spPr>
        <a:xfrm>
          <a:off x="154305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56</xdr:row>
      <xdr:rowOff>67310</xdr:rowOff>
    </xdr:from>
    <xdr:ext cx="594360" cy="259080"/>
    <xdr:sp macro="" textlink="">
      <xdr:nvSpPr>
        <xdr:cNvPr id="600" name="テキスト ボックス 599"/>
        <xdr:cNvSpPr txBox="1"/>
      </xdr:nvSpPr>
      <xdr:spPr>
        <a:xfrm>
          <a:off x="15181580" y="96685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165,402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33020</xdr:rowOff>
    </xdr:from>
    <xdr:to xmlns:xdr="http://schemas.openxmlformats.org/drawingml/2006/spreadsheetDrawing">
      <xdr:col>76</xdr:col>
      <xdr:colOff>165100</xdr:colOff>
      <xdr:row>57</xdr:row>
      <xdr:rowOff>134620</xdr:rowOff>
    </xdr:to>
    <xdr:sp macro="" textlink="">
      <xdr:nvSpPr>
        <xdr:cNvPr id="601" name="楕円 600"/>
        <xdr:cNvSpPr/>
      </xdr:nvSpPr>
      <xdr:spPr>
        <a:xfrm>
          <a:off x="14541500" y="9805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55</xdr:row>
      <xdr:rowOff>151130</xdr:rowOff>
    </xdr:from>
    <xdr:ext cx="594360" cy="259080"/>
    <xdr:sp macro="" textlink="">
      <xdr:nvSpPr>
        <xdr:cNvPr id="602" name="テキスト ボックス 601"/>
        <xdr:cNvSpPr txBox="1"/>
      </xdr:nvSpPr>
      <xdr:spPr>
        <a:xfrm>
          <a:off x="14292580" y="958088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219,047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97790</xdr:rowOff>
    </xdr:from>
    <xdr:to xmlns:xdr="http://schemas.openxmlformats.org/drawingml/2006/spreadsheetDrawing">
      <xdr:col>72</xdr:col>
      <xdr:colOff>38100</xdr:colOff>
      <xdr:row>58</xdr:row>
      <xdr:rowOff>27940</xdr:rowOff>
    </xdr:to>
    <xdr:sp macro="" textlink="">
      <xdr:nvSpPr>
        <xdr:cNvPr id="603" name="楕円 602"/>
        <xdr:cNvSpPr/>
      </xdr:nvSpPr>
      <xdr:spPr>
        <a:xfrm>
          <a:off x="13652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56</xdr:row>
      <xdr:rowOff>44450</xdr:rowOff>
    </xdr:from>
    <xdr:ext cx="594360" cy="259080"/>
    <xdr:sp macro="" textlink="">
      <xdr:nvSpPr>
        <xdr:cNvPr id="604" name="テキスト ボックス 603"/>
        <xdr:cNvSpPr txBox="1"/>
      </xdr:nvSpPr>
      <xdr:spPr>
        <a:xfrm>
          <a:off x="13403580" y="96456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179,408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151130</xdr:rowOff>
    </xdr:from>
    <xdr:to xmlns:xdr="http://schemas.openxmlformats.org/drawingml/2006/spreadsheetDrawing">
      <xdr:col>67</xdr:col>
      <xdr:colOff>101600</xdr:colOff>
      <xdr:row>58</xdr:row>
      <xdr:rowOff>81280</xdr:rowOff>
    </xdr:to>
    <xdr:sp macro="" textlink="">
      <xdr:nvSpPr>
        <xdr:cNvPr id="605" name="楕円 604"/>
        <xdr:cNvSpPr/>
      </xdr:nvSpPr>
      <xdr:spPr>
        <a:xfrm>
          <a:off x="12763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56</xdr:row>
      <xdr:rowOff>97790</xdr:rowOff>
    </xdr:from>
    <xdr:ext cx="594360" cy="254635"/>
    <xdr:sp macro="" textlink="">
      <xdr:nvSpPr>
        <xdr:cNvPr id="606" name="テキスト ボックス 605"/>
        <xdr:cNvSpPr txBox="1"/>
      </xdr:nvSpPr>
      <xdr:spPr>
        <a:xfrm>
          <a:off x="12514580" y="96989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147,044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5440" cy="220980"/>
    <xdr:sp macro="" textlink="">
      <xdr:nvSpPr>
        <xdr:cNvPr id="615" name="テキスト ボックス 614"/>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6" name="直線コネクタ 615"/>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7" name="直線コネクタ 616"/>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4475" cy="259080"/>
    <xdr:sp macro="" textlink="">
      <xdr:nvSpPr>
        <xdr:cNvPr id="618" name="テキスト ボックス 617"/>
        <xdr:cNvSpPr txBox="1"/>
      </xdr:nvSpPr>
      <xdr:spPr>
        <a:xfrm>
          <a:off x="12197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9" name="直線コネクタ 618"/>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91185" cy="259080"/>
    <xdr:sp macro="" textlink="">
      <xdr:nvSpPr>
        <xdr:cNvPr id="620" name="テキスト ボックス 619"/>
        <xdr:cNvSpPr txBox="1"/>
      </xdr:nvSpPr>
      <xdr:spPr>
        <a:xfrm>
          <a:off x="11850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21" name="直線コネクタ 620"/>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1185" cy="254635"/>
    <xdr:sp macro="" textlink="">
      <xdr:nvSpPr>
        <xdr:cNvPr id="622" name="テキスト ボックス 621"/>
        <xdr:cNvSpPr txBox="1"/>
      </xdr:nvSpPr>
      <xdr:spPr>
        <a:xfrm>
          <a:off x="11850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23" name="直線コネクタ 622"/>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1185" cy="259080"/>
    <xdr:sp macro="" textlink="">
      <xdr:nvSpPr>
        <xdr:cNvPr id="624" name="テキスト ボックス 623"/>
        <xdr:cNvSpPr txBox="1"/>
      </xdr:nvSpPr>
      <xdr:spPr>
        <a:xfrm>
          <a:off x="11850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25" name="直線コネクタ 624"/>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69</xdr:row>
      <xdr:rowOff>92710</xdr:rowOff>
    </xdr:from>
    <xdr:ext cx="681355" cy="259080"/>
    <xdr:sp macro="" textlink="">
      <xdr:nvSpPr>
        <xdr:cNvPr id="626" name="テキスト ボックス 625"/>
        <xdr:cNvSpPr txBox="1"/>
      </xdr:nvSpPr>
      <xdr:spPr>
        <a:xfrm>
          <a:off x="11760200" y="11922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7" name="直線コネクタ 626"/>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81355" cy="254635"/>
    <xdr:sp macro="" textlink="">
      <xdr:nvSpPr>
        <xdr:cNvPr id="628" name="テキスト ボックス 627"/>
        <xdr:cNvSpPr txBox="1"/>
      </xdr:nvSpPr>
      <xdr:spPr>
        <a:xfrm>
          <a:off x="11760200" y="11541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93980</xdr:rowOff>
    </xdr:from>
    <xdr:to xmlns:xdr="http://schemas.openxmlformats.org/drawingml/2006/spreadsheetDrawing">
      <xdr:col>85</xdr:col>
      <xdr:colOff>126365</xdr:colOff>
      <xdr:row>79</xdr:row>
      <xdr:rowOff>44450</xdr:rowOff>
    </xdr:to>
    <xdr:cxnSp macro="">
      <xdr:nvCxnSpPr>
        <xdr:cNvPr id="630" name="直線コネクタ 629"/>
        <xdr:cNvCxnSpPr/>
      </xdr:nvCxnSpPr>
      <xdr:spPr>
        <a:xfrm flipV="1">
          <a:off x="16317595" y="12095480"/>
          <a:ext cx="1270" cy="1493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71120</xdr:rowOff>
    </xdr:from>
    <xdr:ext cx="249555" cy="259080"/>
    <xdr:sp macro="" textlink="">
      <xdr:nvSpPr>
        <xdr:cNvPr id="631" name="災害復旧費最小値テキスト"/>
        <xdr:cNvSpPr txBox="1"/>
      </xdr:nvSpPr>
      <xdr:spPr>
        <a:xfrm>
          <a:off x="16370300" y="13615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44450</xdr:rowOff>
    </xdr:from>
    <xdr:to xmlns:xdr="http://schemas.openxmlformats.org/drawingml/2006/spreadsheetDrawing">
      <xdr:col>86</xdr:col>
      <xdr:colOff>25400</xdr:colOff>
      <xdr:row>79</xdr:row>
      <xdr:rowOff>44450</xdr:rowOff>
    </xdr:to>
    <xdr:cxnSp macro="">
      <xdr:nvCxnSpPr>
        <xdr:cNvPr id="632" name="直線コネクタ 631"/>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40640</xdr:rowOff>
    </xdr:from>
    <xdr:ext cx="690245" cy="254635"/>
    <xdr:sp macro="" textlink="">
      <xdr:nvSpPr>
        <xdr:cNvPr id="633" name="災害復旧費最大値テキスト"/>
        <xdr:cNvSpPr txBox="1"/>
      </xdr:nvSpPr>
      <xdr:spPr>
        <a:xfrm>
          <a:off x="16370300" y="11870690"/>
          <a:ext cx="6902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1,176,208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93980</xdr:rowOff>
    </xdr:from>
    <xdr:to xmlns:xdr="http://schemas.openxmlformats.org/drawingml/2006/spreadsheetDrawing">
      <xdr:col>86</xdr:col>
      <xdr:colOff>25400</xdr:colOff>
      <xdr:row>70</xdr:row>
      <xdr:rowOff>93980</xdr:rowOff>
    </xdr:to>
    <xdr:cxnSp macro="">
      <xdr:nvCxnSpPr>
        <xdr:cNvPr id="634" name="直線コネクタ 633"/>
        <xdr:cNvCxnSpPr/>
      </xdr:nvCxnSpPr>
      <xdr:spPr>
        <a:xfrm>
          <a:off x="16230600" y="12095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44450</xdr:rowOff>
    </xdr:from>
    <xdr:to xmlns:xdr="http://schemas.openxmlformats.org/drawingml/2006/spreadsheetDrawing">
      <xdr:col>85</xdr:col>
      <xdr:colOff>127000</xdr:colOff>
      <xdr:row>79</xdr:row>
      <xdr:rowOff>44450</xdr:rowOff>
    </xdr:to>
    <xdr:cxnSp macro="">
      <xdr:nvCxnSpPr>
        <xdr:cNvPr id="635" name="直線コネクタ 634"/>
        <xdr:cNvCxnSpPr/>
      </xdr:nvCxnSpPr>
      <xdr:spPr>
        <a:xfrm>
          <a:off x="15481300" y="13589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160020</xdr:rowOff>
    </xdr:from>
    <xdr:ext cx="534670" cy="259080"/>
    <xdr:sp macro="" textlink="">
      <xdr:nvSpPr>
        <xdr:cNvPr id="636" name="災害復旧費平均値テキスト"/>
        <xdr:cNvSpPr txBox="1"/>
      </xdr:nvSpPr>
      <xdr:spPr>
        <a:xfrm>
          <a:off x="16370300" y="133616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22,259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136525</xdr:rowOff>
    </xdr:from>
    <xdr:to xmlns:xdr="http://schemas.openxmlformats.org/drawingml/2006/spreadsheetDrawing">
      <xdr:col>85</xdr:col>
      <xdr:colOff>177800</xdr:colOff>
      <xdr:row>79</xdr:row>
      <xdr:rowOff>66675</xdr:rowOff>
    </xdr:to>
    <xdr:sp macro="" textlink="">
      <xdr:nvSpPr>
        <xdr:cNvPr id="637" name="フローチャート: 判断 636"/>
        <xdr:cNvSpPr/>
      </xdr:nvSpPr>
      <xdr:spPr>
        <a:xfrm>
          <a:off x="16268700" y="135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42545</xdr:rowOff>
    </xdr:from>
    <xdr:to xmlns:xdr="http://schemas.openxmlformats.org/drawingml/2006/spreadsheetDrawing">
      <xdr:col>81</xdr:col>
      <xdr:colOff>50800</xdr:colOff>
      <xdr:row>79</xdr:row>
      <xdr:rowOff>44450</xdr:rowOff>
    </xdr:to>
    <xdr:cxnSp macro="">
      <xdr:nvCxnSpPr>
        <xdr:cNvPr id="638" name="直線コネクタ 637"/>
        <xdr:cNvCxnSpPr/>
      </xdr:nvCxnSpPr>
      <xdr:spPr>
        <a:xfrm>
          <a:off x="14592300" y="1358709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132715</xdr:rowOff>
    </xdr:from>
    <xdr:to xmlns:xdr="http://schemas.openxmlformats.org/drawingml/2006/spreadsheetDrawing">
      <xdr:col>81</xdr:col>
      <xdr:colOff>101600</xdr:colOff>
      <xdr:row>79</xdr:row>
      <xdr:rowOff>63500</xdr:rowOff>
    </xdr:to>
    <xdr:sp macro="" textlink="">
      <xdr:nvSpPr>
        <xdr:cNvPr id="639" name="フローチャート: 判断 638"/>
        <xdr:cNvSpPr/>
      </xdr:nvSpPr>
      <xdr:spPr>
        <a:xfrm>
          <a:off x="15430500" y="135058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79375</xdr:rowOff>
    </xdr:from>
    <xdr:ext cx="530225" cy="258445"/>
    <xdr:sp macro="" textlink="">
      <xdr:nvSpPr>
        <xdr:cNvPr id="640" name="テキスト ボックス 639"/>
        <xdr:cNvSpPr txBox="1"/>
      </xdr:nvSpPr>
      <xdr:spPr>
        <a:xfrm>
          <a:off x="15213965" y="1328102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79</xdr:row>
      <xdr:rowOff>42545</xdr:rowOff>
    </xdr:from>
    <xdr:to xmlns:xdr="http://schemas.openxmlformats.org/drawingml/2006/spreadsheetDrawing">
      <xdr:col>76</xdr:col>
      <xdr:colOff>114300</xdr:colOff>
      <xdr:row>79</xdr:row>
      <xdr:rowOff>44450</xdr:rowOff>
    </xdr:to>
    <xdr:cxnSp macro="">
      <xdr:nvCxnSpPr>
        <xdr:cNvPr id="641" name="直線コネクタ 640"/>
        <xdr:cNvCxnSpPr/>
      </xdr:nvCxnSpPr>
      <xdr:spPr>
        <a:xfrm flipV="1">
          <a:off x="13703300" y="1358709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132080</xdr:rowOff>
    </xdr:from>
    <xdr:to xmlns:xdr="http://schemas.openxmlformats.org/drawingml/2006/spreadsheetDrawing">
      <xdr:col>76</xdr:col>
      <xdr:colOff>165100</xdr:colOff>
      <xdr:row>79</xdr:row>
      <xdr:rowOff>61595</xdr:rowOff>
    </xdr:to>
    <xdr:sp macro="" textlink="">
      <xdr:nvSpPr>
        <xdr:cNvPr id="642" name="フローチャート: 判断 641"/>
        <xdr:cNvSpPr/>
      </xdr:nvSpPr>
      <xdr:spPr>
        <a:xfrm>
          <a:off x="14541500" y="13505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78105</xdr:rowOff>
    </xdr:from>
    <xdr:ext cx="530225" cy="254635"/>
    <xdr:sp macro="" textlink="">
      <xdr:nvSpPr>
        <xdr:cNvPr id="643" name="テキスト ボックス 642"/>
        <xdr:cNvSpPr txBox="1"/>
      </xdr:nvSpPr>
      <xdr:spPr>
        <a:xfrm>
          <a:off x="14324965" y="132797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44450</xdr:rowOff>
    </xdr:from>
    <xdr:to xmlns:xdr="http://schemas.openxmlformats.org/drawingml/2006/spreadsheetDrawing">
      <xdr:col>71</xdr:col>
      <xdr:colOff>177800</xdr:colOff>
      <xdr:row>79</xdr:row>
      <xdr:rowOff>44450</xdr:rowOff>
    </xdr:to>
    <xdr:cxnSp macro="">
      <xdr:nvCxnSpPr>
        <xdr:cNvPr id="644" name="直線コネクタ 643"/>
        <xdr:cNvCxnSpPr/>
      </xdr:nvCxnSpPr>
      <xdr:spPr>
        <a:xfrm>
          <a:off x="12814300" y="13589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133350</xdr:rowOff>
    </xdr:from>
    <xdr:to xmlns:xdr="http://schemas.openxmlformats.org/drawingml/2006/spreadsheetDrawing">
      <xdr:col>72</xdr:col>
      <xdr:colOff>38100</xdr:colOff>
      <xdr:row>79</xdr:row>
      <xdr:rowOff>63500</xdr:rowOff>
    </xdr:to>
    <xdr:sp macro="" textlink="">
      <xdr:nvSpPr>
        <xdr:cNvPr id="645" name="フローチャート: 判断 644"/>
        <xdr:cNvSpPr/>
      </xdr:nvSpPr>
      <xdr:spPr>
        <a:xfrm>
          <a:off x="13652500" y="1350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80010</xdr:rowOff>
    </xdr:from>
    <xdr:ext cx="530225" cy="259080"/>
    <xdr:sp macro="" textlink="">
      <xdr:nvSpPr>
        <xdr:cNvPr id="646" name="テキスト ボックス 645"/>
        <xdr:cNvSpPr txBox="1"/>
      </xdr:nvSpPr>
      <xdr:spPr>
        <a:xfrm>
          <a:off x="13435965" y="132816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135255</xdr:rowOff>
    </xdr:from>
    <xdr:to xmlns:xdr="http://schemas.openxmlformats.org/drawingml/2006/spreadsheetDrawing">
      <xdr:col>67</xdr:col>
      <xdr:colOff>101600</xdr:colOff>
      <xdr:row>79</xdr:row>
      <xdr:rowOff>65405</xdr:rowOff>
    </xdr:to>
    <xdr:sp macro="" textlink="">
      <xdr:nvSpPr>
        <xdr:cNvPr id="647" name="フローチャート: 判断 646"/>
        <xdr:cNvSpPr/>
      </xdr:nvSpPr>
      <xdr:spPr>
        <a:xfrm>
          <a:off x="12763500" y="1350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81915</xdr:rowOff>
    </xdr:from>
    <xdr:ext cx="530225" cy="259080"/>
    <xdr:sp macro="" textlink="">
      <xdr:nvSpPr>
        <xdr:cNvPr id="648" name="テキスト ボックス 647"/>
        <xdr:cNvSpPr txBox="1"/>
      </xdr:nvSpPr>
      <xdr:spPr>
        <a:xfrm>
          <a:off x="12546965" y="132835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9" name="テキスト ボックス 648"/>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50" name="テキスト ボックス 649"/>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1" name="テキスト ボックス 650"/>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2" name="テキスト ボックス 651"/>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3" name="テキスト ボックス 652"/>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165100</xdr:rowOff>
    </xdr:from>
    <xdr:to xmlns:xdr="http://schemas.openxmlformats.org/drawingml/2006/spreadsheetDrawing">
      <xdr:col>85</xdr:col>
      <xdr:colOff>177800</xdr:colOff>
      <xdr:row>79</xdr:row>
      <xdr:rowOff>95250</xdr:rowOff>
    </xdr:to>
    <xdr:sp macro="" textlink="">
      <xdr:nvSpPr>
        <xdr:cNvPr id="654" name="楕円 653"/>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115570</xdr:rowOff>
    </xdr:from>
    <xdr:ext cx="249555" cy="259080"/>
    <xdr:sp macro="" textlink="">
      <xdr:nvSpPr>
        <xdr:cNvPr id="655" name="災害復旧費該当値テキスト"/>
        <xdr:cNvSpPr txBox="1"/>
      </xdr:nvSpPr>
      <xdr:spPr>
        <a:xfrm>
          <a:off x="16370300" y="13488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165100</xdr:rowOff>
    </xdr:from>
    <xdr:to xmlns:xdr="http://schemas.openxmlformats.org/drawingml/2006/spreadsheetDrawing">
      <xdr:col>81</xdr:col>
      <xdr:colOff>101600</xdr:colOff>
      <xdr:row>79</xdr:row>
      <xdr:rowOff>95250</xdr:rowOff>
    </xdr:to>
    <xdr:sp macro="" textlink="">
      <xdr:nvSpPr>
        <xdr:cNvPr id="656" name="楕円 655"/>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86360</xdr:rowOff>
    </xdr:from>
    <xdr:ext cx="245110" cy="254635"/>
    <xdr:sp macro="" textlink="">
      <xdr:nvSpPr>
        <xdr:cNvPr id="657" name="テキスト ボックス 656"/>
        <xdr:cNvSpPr txBox="1"/>
      </xdr:nvSpPr>
      <xdr:spPr>
        <a:xfrm>
          <a:off x="15356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163195</xdr:rowOff>
    </xdr:from>
    <xdr:to xmlns:xdr="http://schemas.openxmlformats.org/drawingml/2006/spreadsheetDrawing">
      <xdr:col>76</xdr:col>
      <xdr:colOff>165100</xdr:colOff>
      <xdr:row>79</xdr:row>
      <xdr:rowOff>93345</xdr:rowOff>
    </xdr:to>
    <xdr:sp macro="" textlink="">
      <xdr:nvSpPr>
        <xdr:cNvPr id="658" name="楕円 657"/>
        <xdr:cNvSpPr/>
      </xdr:nvSpPr>
      <xdr:spPr>
        <a:xfrm>
          <a:off x="14541500" y="13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79</xdr:row>
      <xdr:rowOff>84455</xdr:rowOff>
    </xdr:from>
    <xdr:ext cx="465455" cy="259080"/>
    <xdr:sp macro="" textlink="">
      <xdr:nvSpPr>
        <xdr:cNvPr id="659" name="テキスト ボックス 658"/>
        <xdr:cNvSpPr txBox="1"/>
      </xdr:nvSpPr>
      <xdr:spPr>
        <a:xfrm>
          <a:off x="14357350" y="136290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165100</xdr:rowOff>
    </xdr:from>
    <xdr:to xmlns:xdr="http://schemas.openxmlformats.org/drawingml/2006/spreadsheetDrawing">
      <xdr:col>72</xdr:col>
      <xdr:colOff>38100</xdr:colOff>
      <xdr:row>79</xdr:row>
      <xdr:rowOff>95250</xdr:rowOff>
    </xdr:to>
    <xdr:sp macro="" textlink="">
      <xdr:nvSpPr>
        <xdr:cNvPr id="660" name="楕円 659"/>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86360</xdr:rowOff>
    </xdr:from>
    <xdr:ext cx="245110" cy="254635"/>
    <xdr:sp macro="" textlink="">
      <xdr:nvSpPr>
        <xdr:cNvPr id="661" name="テキスト ボックス 660"/>
        <xdr:cNvSpPr txBox="1"/>
      </xdr:nvSpPr>
      <xdr:spPr>
        <a:xfrm>
          <a:off x="13578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165100</xdr:rowOff>
    </xdr:from>
    <xdr:to xmlns:xdr="http://schemas.openxmlformats.org/drawingml/2006/spreadsheetDrawing">
      <xdr:col>67</xdr:col>
      <xdr:colOff>101600</xdr:colOff>
      <xdr:row>79</xdr:row>
      <xdr:rowOff>95250</xdr:rowOff>
    </xdr:to>
    <xdr:sp macro="" textlink="">
      <xdr:nvSpPr>
        <xdr:cNvPr id="662" name="楕円 661"/>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86360</xdr:rowOff>
    </xdr:from>
    <xdr:ext cx="245110" cy="254635"/>
    <xdr:sp macro="" textlink="">
      <xdr:nvSpPr>
        <xdr:cNvPr id="663" name="テキスト ボックス 662"/>
        <xdr:cNvSpPr txBox="1"/>
      </xdr:nvSpPr>
      <xdr:spPr>
        <a:xfrm>
          <a:off x="12689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5440" cy="220980"/>
    <xdr:sp macro="" textlink="">
      <xdr:nvSpPr>
        <xdr:cNvPr id="672" name="テキスト ボックス 671"/>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3" name="直線コネクタ 672"/>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4" name="直線コネクタ 673"/>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4475" cy="259080"/>
    <xdr:sp macro="" textlink="">
      <xdr:nvSpPr>
        <xdr:cNvPr id="675" name="テキスト ボックス 674"/>
        <xdr:cNvSpPr txBox="1"/>
      </xdr:nvSpPr>
      <xdr:spPr>
        <a:xfrm>
          <a:off x="12197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6" name="直線コネクタ 675"/>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91185" cy="259080"/>
    <xdr:sp macro="" textlink="">
      <xdr:nvSpPr>
        <xdr:cNvPr id="677" name="テキスト ボックス 676"/>
        <xdr:cNvSpPr txBox="1"/>
      </xdr:nvSpPr>
      <xdr:spPr>
        <a:xfrm>
          <a:off x="11850370" y="1649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8" name="直線コネクタ 677"/>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1185" cy="254635"/>
    <xdr:sp macro="" textlink="">
      <xdr:nvSpPr>
        <xdr:cNvPr id="679" name="テキスト ボックス 678"/>
        <xdr:cNvSpPr txBox="1"/>
      </xdr:nvSpPr>
      <xdr:spPr>
        <a:xfrm>
          <a:off x="11850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80" name="直線コネクタ 679"/>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1185" cy="259080"/>
    <xdr:sp macro="" textlink="">
      <xdr:nvSpPr>
        <xdr:cNvPr id="681" name="テキスト ボックス 680"/>
        <xdr:cNvSpPr txBox="1"/>
      </xdr:nvSpPr>
      <xdr:spPr>
        <a:xfrm>
          <a:off x="11850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82" name="直線コネクタ 681"/>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1185" cy="259080"/>
    <xdr:sp macro="" textlink="">
      <xdr:nvSpPr>
        <xdr:cNvPr id="683" name="テキスト ボックス 682"/>
        <xdr:cNvSpPr txBox="1"/>
      </xdr:nvSpPr>
      <xdr:spPr>
        <a:xfrm>
          <a:off x="11850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4" name="直線コネクタ 683"/>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81355" cy="254635"/>
    <xdr:sp macro="" textlink="">
      <xdr:nvSpPr>
        <xdr:cNvPr id="685" name="テキスト ボックス 684"/>
        <xdr:cNvSpPr txBox="1"/>
      </xdr:nvSpPr>
      <xdr:spPr>
        <a:xfrm>
          <a:off x="11760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6"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42545</xdr:rowOff>
    </xdr:from>
    <xdr:to xmlns:xdr="http://schemas.openxmlformats.org/drawingml/2006/spreadsheetDrawing">
      <xdr:col>85</xdr:col>
      <xdr:colOff>126365</xdr:colOff>
      <xdr:row>98</xdr:row>
      <xdr:rowOff>160020</xdr:rowOff>
    </xdr:to>
    <xdr:cxnSp macro="">
      <xdr:nvCxnSpPr>
        <xdr:cNvPr id="687" name="直線コネクタ 686"/>
        <xdr:cNvCxnSpPr/>
      </xdr:nvCxnSpPr>
      <xdr:spPr>
        <a:xfrm flipV="1">
          <a:off x="16317595" y="15644495"/>
          <a:ext cx="1270" cy="1317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163830</xdr:rowOff>
    </xdr:from>
    <xdr:ext cx="534670" cy="259080"/>
    <xdr:sp macro="" textlink="">
      <xdr:nvSpPr>
        <xdr:cNvPr id="688" name="公債費最小値テキスト"/>
        <xdr:cNvSpPr txBox="1"/>
      </xdr:nvSpPr>
      <xdr:spPr>
        <a:xfrm>
          <a:off x="16370300" y="16965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29,273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160020</xdr:rowOff>
    </xdr:from>
    <xdr:to xmlns:xdr="http://schemas.openxmlformats.org/drawingml/2006/spreadsheetDrawing">
      <xdr:col>86</xdr:col>
      <xdr:colOff>25400</xdr:colOff>
      <xdr:row>98</xdr:row>
      <xdr:rowOff>160020</xdr:rowOff>
    </xdr:to>
    <xdr:cxnSp macro="">
      <xdr:nvCxnSpPr>
        <xdr:cNvPr id="689" name="直線コネクタ 688"/>
        <xdr:cNvCxnSpPr/>
      </xdr:nvCxnSpPr>
      <xdr:spPr>
        <a:xfrm>
          <a:off x="16230600" y="16962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160655</xdr:rowOff>
    </xdr:from>
    <xdr:ext cx="598805" cy="259080"/>
    <xdr:sp macro="" textlink="">
      <xdr:nvSpPr>
        <xdr:cNvPr id="690" name="公債費最大値テキスト"/>
        <xdr:cNvSpPr txBox="1"/>
      </xdr:nvSpPr>
      <xdr:spPr>
        <a:xfrm>
          <a:off x="16370300" y="15419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721,076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42545</xdr:rowOff>
    </xdr:from>
    <xdr:to xmlns:xdr="http://schemas.openxmlformats.org/drawingml/2006/spreadsheetDrawing">
      <xdr:col>86</xdr:col>
      <xdr:colOff>25400</xdr:colOff>
      <xdr:row>91</xdr:row>
      <xdr:rowOff>42545</xdr:rowOff>
    </xdr:to>
    <xdr:cxnSp macro="">
      <xdr:nvCxnSpPr>
        <xdr:cNvPr id="691" name="直線コネクタ 690"/>
        <xdr:cNvCxnSpPr/>
      </xdr:nvCxnSpPr>
      <xdr:spPr>
        <a:xfrm>
          <a:off x="16230600" y="15644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105410</xdr:rowOff>
    </xdr:from>
    <xdr:to xmlns:xdr="http://schemas.openxmlformats.org/drawingml/2006/spreadsheetDrawing">
      <xdr:col>85</xdr:col>
      <xdr:colOff>127000</xdr:colOff>
      <xdr:row>96</xdr:row>
      <xdr:rowOff>160020</xdr:rowOff>
    </xdr:to>
    <xdr:cxnSp macro="">
      <xdr:nvCxnSpPr>
        <xdr:cNvPr id="692" name="直線コネクタ 691"/>
        <xdr:cNvCxnSpPr/>
      </xdr:nvCxnSpPr>
      <xdr:spPr>
        <a:xfrm flipV="1">
          <a:off x="15481300" y="1656461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146050</xdr:rowOff>
    </xdr:from>
    <xdr:ext cx="598805" cy="254635"/>
    <xdr:sp macro="" textlink="">
      <xdr:nvSpPr>
        <xdr:cNvPr id="693" name="公債費平均値テキスト"/>
        <xdr:cNvSpPr txBox="1"/>
      </xdr:nvSpPr>
      <xdr:spPr>
        <a:xfrm>
          <a:off x="16370300" y="1660525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178,769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167640</xdr:rowOff>
    </xdr:from>
    <xdr:to xmlns:xdr="http://schemas.openxmlformats.org/drawingml/2006/spreadsheetDrawing">
      <xdr:col>85</xdr:col>
      <xdr:colOff>177800</xdr:colOff>
      <xdr:row>97</xdr:row>
      <xdr:rowOff>97790</xdr:rowOff>
    </xdr:to>
    <xdr:sp macro="" textlink="">
      <xdr:nvSpPr>
        <xdr:cNvPr id="694" name="フローチャート: 判断 693"/>
        <xdr:cNvSpPr/>
      </xdr:nvSpPr>
      <xdr:spPr>
        <a:xfrm>
          <a:off x="16268700" y="1662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160020</xdr:rowOff>
    </xdr:from>
    <xdr:to xmlns:xdr="http://schemas.openxmlformats.org/drawingml/2006/spreadsheetDrawing">
      <xdr:col>81</xdr:col>
      <xdr:colOff>50800</xdr:colOff>
      <xdr:row>97</xdr:row>
      <xdr:rowOff>47625</xdr:rowOff>
    </xdr:to>
    <xdr:cxnSp macro="">
      <xdr:nvCxnSpPr>
        <xdr:cNvPr id="695" name="直線コネクタ 694"/>
        <xdr:cNvCxnSpPr/>
      </xdr:nvCxnSpPr>
      <xdr:spPr>
        <a:xfrm flipV="1">
          <a:off x="14592300" y="16619220"/>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7620</xdr:rowOff>
    </xdr:from>
    <xdr:to xmlns:xdr="http://schemas.openxmlformats.org/drawingml/2006/spreadsheetDrawing">
      <xdr:col>81</xdr:col>
      <xdr:colOff>101600</xdr:colOff>
      <xdr:row>97</xdr:row>
      <xdr:rowOff>109220</xdr:rowOff>
    </xdr:to>
    <xdr:sp macro="" textlink="">
      <xdr:nvSpPr>
        <xdr:cNvPr id="696" name="フローチャート: 判断 695"/>
        <xdr:cNvSpPr/>
      </xdr:nvSpPr>
      <xdr:spPr>
        <a:xfrm>
          <a:off x="15430500" y="16638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97</xdr:row>
      <xdr:rowOff>100330</xdr:rowOff>
    </xdr:from>
    <xdr:ext cx="594360" cy="254635"/>
    <xdr:sp macro="" textlink="">
      <xdr:nvSpPr>
        <xdr:cNvPr id="697" name="テキスト ボックス 696"/>
        <xdr:cNvSpPr txBox="1"/>
      </xdr:nvSpPr>
      <xdr:spPr>
        <a:xfrm>
          <a:off x="15181580" y="167309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172,688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47625</xdr:rowOff>
    </xdr:from>
    <xdr:to xmlns:xdr="http://schemas.openxmlformats.org/drawingml/2006/spreadsheetDrawing">
      <xdr:col>76</xdr:col>
      <xdr:colOff>114300</xdr:colOff>
      <xdr:row>97</xdr:row>
      <xdr:rowOff>116205</xdr:rowOff>
    </xdr:to>
    <xdr:cxnSp macro="">
      <xdr:nvCxnSpPr>
        <xdr:cNvPr id="698" name="直線コネクタ 697"/>
        <xdr:cNvCxnSpPr/>
      </xdr:nvCxnSpPr>
      <xdr:spPr>
        <a:xfrm flipV="1">
          <a:off x="13703300" y="16678275"/>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10795</xdr:rowOff>
    </xdr:from>
    <xdr:to xmlns:xdr="http://schemas.openxmlformats.org/drawingml/2006/spreadsheetDrawing">
      <xdr:col>76</xdr:col>
      <xdr:colOff>165100</xdr:colOff>
      <xdr:row>97</xdr:row>
      <xdr:rowOff>112395</xdr:rowOff>
    </xdr:to>
    <xdr:sp macro="" textlink="">
      <xdr:nvSpPr>
        <xdr:cNvPr id="699" name="フローチャート: 判断 698"/>
        <xdr:cNvSpPr/>
      </xdr:nvSpPr>
      <xdr:spPr>
        <a:xfrm>
          <a:off x="14541500" y="166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97</xdr:row>
      <xdr:rowOff>103505</xdr:rowOff>
    </xdr:from>
    <xdr:ext cx="594360" cy="259080"/>
    <xdr:sp macro="" textlink="">
      <xdr:nvSpPr>
        <xdr:cNvPr id="700" name="テキスト ボックス 699"/>
        <xdr:cNvSpPr txBox="1"/>
      </xdr:nvSpPr>
      <xdr:spPr>
        <a:xfrm>
          <a:off x="14292580" y="167341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113030</xdr:rowOff>
    </xdr:from>
    <xdr:to xmlns:xdr="http://schemas.openxmlformats.org/drawingml/2006/spreadsheetDrawing">
      <xdr:col>71</xdr:col>
      <xdr:colOff>177800</xdr:colOff>
      <xdr:row>97</xdr:row>
      <xdr:rowOff>116205</xdr:rowOff>
    </xdr:to>
    <xdr:cxnSp macro="">
      <xdr:nvCxnSpPr>
        <xdr:cNvPr id="701" name="直線コネクタ 700"/>
        <xdr:cNvCxnSpPr/>
      </xdr:nvCxnSpPr>
      <xdr:spPr>
        <a:xfrm>
          <a:off x="12814300" y="1674368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36830</xdr:rowOff>
    </xdr:from>
    <xdr:to xmlns:xdr="http://schemas.openxmlformats.org/drawingml/2006/spreadsheetDrawing">
      <xdr:col>72</xdr:col>
      <xdr:colOff>38100</xdr:colOff>
      <xdr:row>97</xdr:row>
      <xdr:rowOff>138430</xdr:rowOff>
    </xdr:to>
    <xdr:sp macro="" textlink="">
      <xdr:nvSpPr>
        <xdr:cNvPr id="702" name="フローチャート: 判断 701"/>
        <xdr:cNvSpPr/>
      </xdr:nvSpPr>
      <xdr:spPr>
        <a:xfrm>
          <a:off x="13652500" y="166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95</xdr:row>
      <xdr:rowOff>154940</xdr:rowOff>
    </xdr:from>
    <xdr:ext cx="594360" cy="254635"/>
    <xdr:sp macro="" textlink="">
      <xdr:nvSpPr>
        <xdr:cNvPr id="703" name="テキスト ボックス 702"/>
        <xdr:cNvSpPr txBox="1"/>
      </xdr:nvSpPr>
      <xdr:spPr>
        <a:xfrm>
          <a:off x="13403580" y="164426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50800</xdr:rowOff>
    </xdr:from>
    <xdr:to xmlns:xdr="http://schemas.openxmlformats.org/drawingml/2006/spreadsheetDrawing">
      <xdr:col>67</xdr:col>
      <xdr:colOff>101600</xdr:colOff>
      <xdr:row>97</xdr:row>
      <xdr:rowOff>152400</xdr:rowOff>
    </xdr:to>
    <xdr:sp macro="" textlink="">
      <xdr:nvSpPr>
        <xdr:cNvPr id="704" name="フローチャート: 判断 703"/>
        <xdr:cNvSpPr/>
      </xdr:nvSpPr>
      <xdr:spPr>
        <a:xfrm>
          <a:off x="12763500" y="1668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95</xdr:row>
      <xdr:rowOff>168910</xdr:rowOff>
    </xdr:from>
    <xdr:ext cx="594360" cy="254635"/>
    <xdr:sp macro="" textlink="">
      <xdr:nvSpPr>
        <xdr:cNvPr id="705" name="テキスト ボックス 704"/>
        <xdr:cNvSpPr txBox="1"/>
      </xdr:nvSpPr>
      <xdr:spPr>
        <a:xfrm>
          <a:off x="12514580" y="164566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6" name="テキスト ボックス 705"/>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7" name="テキスト ボックス 706"/>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8" name="テキスト ボックス 707"/>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9" name="テキスト ボックス 708"/>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0" name="テキスト ボックス 709"/>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54610</xdr:rowOff>
    </xdr:from>
    <xdr:to xmlns:xdr="http://schemas.openxmlformats.org/drawingml/2006/spreadsheetDrawing">
      <xdr:col>85</xdr:col>
      <xdr:colOff>177800</xdr:colOff>
      <xdr:row>96</xdr:row>
      <xdr:rowOff>156210</xdr:rowOff>
    </xdr:to>
    <xdr:sp macro="" textlink="">
      <xdr:nvSpPr>
        <xdr:cNvPr id="711" name="楕円 710"/>
        <xdr:cNvSpPr/>
      </xdr:nvSpPr>
      <xdr:spPr>
        <a:xfrm>
          <a:off x="16268700" y="1651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95</xdr:row>
      <xdr:rowOff>77470</xdr:rowOff>
    </xdr:from>
    <xdr:ext cx="598805" cy="254635"/>
    <xdr:sp macro="" textlink="">
      <xdr:nvSpPr>
        <xdr:cNvPr id="712" name="公債費該当値テキスト"/>
        <xdr:cNvSpPr txBox="1"/>
      </xdr:nvSpPr>
      <xdr:spPr>
        <a:xfrm>
          <a:off x="16370300" y="1636522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237,970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109220</xdr:rowOff>
    </xdr:from>
    <xdr:to xmlns:xdr="http://schemas.openxmlformats.org/drawingml/2006/spreadsheetDrawing">
      <xdr:col>81</xdr:col>
      <xdr:colOff>101600</xdr:colOff>
      <xdr:row>97</xdr:row>
      <xdr:rowOff>39370</xdr:rowOff>
    </xdr:to>
    <xdr:sp macro="" textlink="">
      <xdr:nvSpPr>
        <xdr:cNvPr id="713" name="楕円 712"/>
        <xdr:cNvSpPr/>
      </xdr:nvSpPr>
      <xdr:spPr>
        <a:xfrm>
          <a:off x="15430500" y="1656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95</xdr:row>
      <xdr:rowOff>55880</xdr:rowOff>
    </xdr:from>
    <xdr:ext cx="594360" cy="259080"/>
    <xdr:sp macro="" textlink="">
      <xdr:nvSpPr>
        <xdr:cNvPr id="714" name="テキスト ボックス 713"/>
        <xdr:cNvSpPr txBox="1"/>
      </xdr:nvSpPr>
      <xdr:spPr>
        <a:xfrm>
          <a:off x="15181580" y="163436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209,480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168275</xdr:rowOff>
    </xdr:from>
    <xdr:to xmlns:xdr="http://schemas.openxmlformats.org/drawingml/2006/spreadsheetDrawing">
      <xdr:col>76</xdr:col>
      <xdr:colOff>165100</xdr:colOff>
      <xdr:row>97</xdr:row>
      <xdr:rowOff>98425</xdr:rowOff>
    </xdr:to>
    <xdr:sp macro="" textlink="">
      <xdr:nvSpPr>
        <xdr:cNvPr id="715" name="楕円 714"/>
        <xdr:cNvSpPr/>
      </xdr:nvSpPr>
      <xdr:spPr>
        <a:xfrm>
          <a:off x="14541500" y="1662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95</xdr:row>
      <xdr:rowOff>114935</xdr:rowOff>
    </xdr:from>
    <xdr:ext cx="594360" cy="259080"/>
    <xdr:sp macro="" textlink="">
      <xdr:nvSpPr>
        <xdr:cNvPr id="716" name="テキスト ボックス 715"/>
        <xdr:cNvSpPr txBox="1"/>
      </xdr:nvSpPr>
      <xdr:spPr>
        <a:xfrm>
          <a:off x="14292580" y="1640268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178,263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65405</xdr:rowOff>
    </xdr:from>
    <xdr:to xmlns:xdr="http://schemas.openxmlformats.org/drawingml/2006/spreadsheetDrawing">
      <xdr:col>72</xdr:col>
      <xdr:colOff>38100</xdr:colOff>
      <xdr:row>97</xdr:row>
      <xdr:rowOff>167005</xdr:rowOff>
    </xdr:to>
    <xdr:sp macro="" textlink="">
      <xdr:nvSpPr>
        <xdr:cNvPr id="717" name="楕円 716"/>
        <xdr:cNvSpPr/>
      </xdr:nvSpPr>
      <xdr:spPr>
        <a:xfrm>
          <a:off x="13652500" y="1669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97</xdr:row>
      <xdr:rowOff>158115</xdr:rowOff>
    </xdr:from>
    <xdr:ext cx="594360" cy="254635"/>
    <xdr:sp macro="" textlink="">
      <xdr:nvSpPr>
        <xdr:cNvPr id="718" name="テキスト ボックス 717"/>
        <xdr:cNvSpPr txBox="1"/>
      </xdr:nvSpPr>
      <xdr:spPr>
        <a:xfrm>
          <a:off x="13403580" y="1678876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142,224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62230</xdr:rowOff>
    </xdr:from>
    <xdr:to xmlns:xdr="http://schemas.openxmlformats.org/drawingml/2006/spreadsheetDrawing">
      <xdr:col>67</xdr:col>
      <xdr:colOff>101600</xdr:colOff>
      <xdr:row>97</xdr:row>
      <xdr:rowOff>163830</xdr:rowOff>
    </xdr:to>
    <xdr:sp macro="" textlink="">
      <xdr:nvSpPr>
        <xdr:cNvPr id="719" name="楕円 718"/>
        <xdr:cNvSpPr/>
      </xdr:nvSpPr>
      <xdr:spPr>
        <a:xfrm>
          <a:off x="12763500" y="1669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97</xdr:row>
      <xdr:rowOff>154940</xdr:rowOff>
    </xdr:from>
    <xdr:ext cx="594360" cy="254635"/>
    <xdr:sp macro="" textlink="">
      <xdr:nvSpPr>
        <xdr:cNvPr id="720" name="テキスト ボックス 719"/>
        <xdr:cNvSpPr txBox="1"/>
      </xdr:nvSpPr>
      <xdr:spPr>
        <a:xfrm>
          <a:off x="12514580" y="167855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5440" cy="220980"/>
    <xdr:sp macro="" textlink="">
      <xdr:nvSpPr>
        <xdr:cNvPr id="729" name="テキスト ボックス 728"/>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30" name="直線コネクタ 729"/>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31" name="直線コネクタ 730"/>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4475" cy="259080"/>
    <xdr:sp macro="" textlink="">
      <xdr:nvSpPr>
        <xdr:cNvPr id="732" name="テキスト ボックス 731"/>
        <xdr:cNvSpPr txBox="1"/>
      </xdr:nvSpPr>
      <xdr:spPr>
        <a:xfrm>
          <a:off x="18039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33" name="直線コネクタ 732"/>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4635"/>
    <xdr:sp macro="" textlink="">
      <xdr:nvSpPr>
        <xdr:cNvPr id="734" name="テキスト ボックス 733"/>
        <xdr:cNvSpPr txBox="1"/>
      </xdr:nvSpPr>
      <xdr:spPr>
        <a:xfrm>
          <a:off x="17756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35" name="直線コネクタ 734"/>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36" name="テキスト ボックス 735"/>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7" name="直線コネクタ 736"/>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4635"/>
    <xdr:sp macro="" textlink="">
      <xdr:nvSpPr>
        <xdr:cNvPr id="738" name="テキスト ボックス 737"/>
        <xdr:cNvSpPr txBox="1"/>
      </xdr:nvSpPr>
      <xdr:spPr>
        <a:xfrm>
          <a:off x="17756505" y="5664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9" name="直線コネクタ 738"/>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40" name="テキスト ボックス 739"/>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41" name="直線コネクタ 740"/>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38100</xdr:rowOff>
    </xdr:from>
    <xdr:ext cx="531495" cy="259080"/>
    <xdr:sp macro="" textlink="">
      <xdr:nvSpPr>
        <xdr:cNvPr id="742" name="テキスト ボックス 741"/>
        <xdr:cNvSpPr txBox="1"/>
      </xdr:nvSpPr>
      <xdr:spPr>
        <a:xfrm>
          <a:off x="17756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3" name="直線コネクタ 742"/>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4635"/>
    <xdr:sp macro="" textlink="">
      <xdr:nvSpPr>
        <xdr:cNvPr id="744" name="テキスト ボックス 743"/>
        <xdr:cNvSpPr txBox="1"/>
      </xdr:nvSpPr>
      <xdr:spPr>
        <a:xfrm>
          <a:off x="17756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59690</xdr:rowOff>
    </xdr:from>
    <xdr:to xmlns:xdr="http://schemas.openxmlformats.org/drawingml/2006/spreadsheetDrawing">
      <xdr:col>116</xdr:col>
      <xdr:colOff>62865</xdr:colOff>
      <xdr:row>39</xdr:row>
      <xdr:rowOff>99060</xdr:rowOff>
    </xdr:to>
    <xdr:cxnSp macro="">
      <xdr:nvCxnSpPr>
        <xdr:cNvPr id="746" name="直線コネクタ 745"/>
        <xdr:cNvCxnSpPr/>
      </xdr:nvCxnSpPr>
      <xdr:spPr>
        <a:xfrm flipV="1">
          <a:off x="22159595" y="5203190"/>
          <a:ext cx="1270" cy="1582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109855</xdr:rowOff>
    </xdr:from>
    <xdr:ext cx="249555" cy="254635"/>
    <xdr:sp macro="" textlink="">
      <xdr:nvSpPr>
        <xdr:cNvPr id="747" name="諸支出金最小値テキスト"/>
        <xdr:cNvSpPr txBox="1"/>
      </xdr:nvSpPr>
      <xdr:spPr>
        <a:xfrm>
          <a:off x="22212300" y="6796405"/>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8" name="直線コネクタ 747"/>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6350</xdr:rowOff>
    </xdr:from>
    <xdr:ext cx="534670" cy="254635"/>
    <xdr:sp macro="" textlink="">
      <xdr:nvSpPr>
        <xdr:cNvPr id="749" name="諸支出金最大値テキスト"/>
        <xdr:cNvSpPr txBox="1"/>
      </xdr:nvSpPr>
      <xdr:spPr>
        <a:xfrm>
          <a:off x="22212300" y="497840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48,448</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59690</xdr:rowOff>
    </xdr:from>
    <xdr:to xmlns:xdr="http://schemas.openxmlformats.org/drawingml/2006/spreadsheetDrawing">
      <xdr:col>116</xdr:col>
      <xdr:colOff>152400</xdr:colOff>
      <xdr:row>30</xdr:row>
      <xdr:rowOff>59690</xdr:rowOff>
    </xdr:to>
    <xdr:cxnSp macro="">
      <xdr:nvCxnSpPr>
        <xdr:cNvPr id="750" name="直線コネクタ 749"/>
        <xdr:cNvCxnSpPr/>
      </xdr:nvCxnSpPr>
      <xdr:spPr>
        <a:xfrm>
          <a:off x="22072600" y="5203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99060</xdr:rowOff>
    </xdr:from>
    <xdr:to xmlns:xdr="http://schemas.openxmlformats.org/drawingml/2006/spreadsheetDrawing">
      <xdr:col>116</xdr:col>
      <xdr:colOff>63500</xdr:colOff>
      <xdr:row>39</xdr:row>
      <xdr:rowOff>99060</xdr:rowOff>
    </xdr:to>
    <xdr:cxnSp macro="">
      <xdr:nvCxnSpPr>
        <xdr:cNvPr id="751" name="直線コネクタ 750"/>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27305</xdr:rowOff>
    </xdr:from>
    <xdr:ext cx="469900" cy="259080"/>
    <xdr:sp macro="" textlink="">
      <xdr:nvSpPr>
        <xdr:cNvPr id="752" name="諸支出金平均値テキスト"/>
        <xdr:cNvSpPr txBox="1"/>
      </xdr:nvSpPr>
      <xdr:spPr>
        <a:xfrm>
          <a:off x="22212300" y="654240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4445</xdr:rowOff>
    </xdr:from>
    <xdr:to xmlns:xdr="http://schemas.openxmlformats.org/drawingml/2006/spreadsheetDrawing">
      <xdr:col>116</xdr:col>
      <xdr:colOff>114300</xdr:colOff>
      <xdr:row>39</xdr:row>
      <xdr:rowOff>106045</xdr:rowOff>
    </xdr:to>
    <xdr:sp macro="" textlink="">
      <xdr:nvSpPr>
        <xdr:cNvPr id="753" name="フローチャート: 判断 752"/>
        <xdr:cNvSpPr/>
      </xdr:nvSpPr>
      <xdr:spPr>
        <a:xfrm>
          <a:off x="22110700" y="669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177800</xdr:colOff>
      <xdr:row>39</xdr:row>
      <xdr:rowOff>99060</xdr:rowOff>
    </xdr:to>
    <xdr:cxnSp macro="">
      <xdr:nvCxnSpPr>
        <xdr:cNvPr id="754" name="直線コネクタ 753"/>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39</xdr:row>
      <xdr:rowOff>11430</xdr:rowOff>
    </xdr:from>
    <xdr:to xmlns:xdr="http://schemas.openxmlformats.org/drawingml/2006/spreadsheetDrawing">
      <xdr:col>112</xdr:col>
      <xdr:colOff>38100</xdr:colOff>
      <xdr:row>39</xdr:row>
      <xdr:rowOff>113030</xdr:rowOff>
    </xdr:to>
    <xdr:sp macro="" textlink="">
      <xdr:nvSpPr>
        <xdr:cNvPr id="755" name="フローチャート: 判断 754"/>
        <xdr:cNvSpPr/>
      </xdr:nvSpPr>
      <xdr:spPr>
        <a:xfrm>
          <a:off x="212725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129540</xdr:rowOff>
    </xdr:from>
    <xdr:ext cx="465455" cy="259080"/>
    <xdr:sp macro="" textlink="">
      <xdr:nvSpPr>
        <xdr:cNvPr id="756" name="テキスト ボックス 755"/>
        <xdr:cNvSpPr txBox="1"/>
      </xdr:nvSpPr>
      <xdr:spPr>
        <a:xfrm>
          <a:off x="21088350" y="64731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7" name="直線コネクタ 756"/>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19050</xdr:rowOff>
    </xdr:from>
    <xdr:to xmlns:xdr="http://schemas.openxmlformats.org/drawingml/2006/spreadsheetDrawing">
      <xdr:col>107</xdr:col>
      <xdr:colOff>101600</xdr:colOff>
      <xdr:row>39</xdr:row>
      <xdr:rowOff>120650</xdr:rowOff>
    </xdr:to>
    <xdr:sp macro="" textlink="">
      <xdr:nvSpPr>
        <xdr:cNvPr id="758" name="フローチャート: 判断 757"/>
        <xdr:cNvSpPr/>
      </xdr:nvSpPr>
      <xdr:spPr>
        <a:xfrm>
          <a:off x="20383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37</xdr:row>
      <xdr:rowOff>137160</xdr:rowOff>
    </xdr:from>
    <xdr:ext cx="378460" cy="259080"/>
    <xdr:sp macro="" textlink="">
      <xdr:nvSpPr>
        <xdr:cNvPr id="759" name="テキスト ボックス 758"/>
        <xdr:cNvSpPr txBox="1"/>
      </xdr:nvSpPr>
      <xdr:spPr>
        <a:xfrm>
          <a:off x="20245070" y="64808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60" name="直線コネクタ 759"/>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25400</xdr:rowOff>
    </xdr:from>
    <xdr:to xmlns:xdr="http://schemas.openxmlformats.org/drawingml/2006/spreadsheetDrawing">
      <xdr:col>102</xdr:col>
      <xdr:colOff>165100</xdr:colOff>
      <xdr:row>39</xdr:row>
      <xdr:rowOff>127000</xdr:rowOff>
    </xdr:to>
    <xdr:sp macro="" textlink="">
      <xdr:nvSpPr>
        <xdr:cNvPr id="761" name="フローチャート: 判断 760"/>
        <xdr:cNvSpPr/>
      </xdr:nvSpPr>
      <xdr:spPr>
        <a:xfrm>
          <a:off x="19494500" y="671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143510</xdr:rowOff>
    </xdr:from>
    <xdr:ext cx="378460" cy="254635"/>
    <xdr:sp macro="" textlink="">
      <xdr:nvSpPr>
        <xdr:cNvPr id="762" name="テキスト ボックス 761"/>
        <xdr:cNvSpPr txBox="1"/>
      </xdr:nvSpPr>
      <xdr:spPr>
        <a:xfrm>
          <a:off x="19356070" y="648716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31115</xdr:rowOff>
    </xdr:from>
    <xdr:to xmlns:xdr="http://schemas.openxmlformats.org/drawingml/2006/spreadsheetDrawing">
      <xdr:col>98</xdr:col>
      <xdr:colOff>38100</xdr:colOff>
      <xdr:row>39</xdr:row>
      <xdr:rowOff>132715</xdr:rowOff>
    </xdr:to>
    <xdr:sp macro="" textlink="">
      <xdr:nvSpPr>
        <xdr:cNvPr id="763" name="フローチャート: 判断 762"/>
        <xdr:cNvSpPr/>
      </xdr:nvSpPr>
      <xdr:spPr>
        <a:xfrm>
          <a:off x="18605500" y="6717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149225</xdr:rowOff>
    </xdr:from>
    <xdr:ext cx="378460" cy="259080"/>
    <xdr:sp macro="" textlink="">
      <xdr:nvSpPr>
        <xdr:cNvPr id="764" name="テキスト ボックス 763"/>
        <xdr:cNvSpPr txBox="1"/>
      </xdr:nvSpPr>
      <xdr:spPr>
        <a:xfrm>
          <a:off x="18467070" y="649287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5" name="テキスト ボックス 764"/>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6" name="テキスト ボックス 765"/>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7" name="テキスト ボックス 766"/>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8" name="テキスト ボックス 767"/>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9" name="テキスト ボックス 768"/>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70" name="楕円 769"/>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154940</xdr:rowOff>
    </xdr:from>
    <xdr:ext cx="249555" cy="254635"/>
    <xdr:sp macro="" textlink="">
      <xdr:nvSpPr>
        <xdr:cNvPr id="771" name="諸支出金該当値テキスト"/>
        <xdr:cNvSpPr txBox="1"/>
      </xdr:nvSpPr>
      <xdr:spPr>
        <a:xfrm>
          <a:off x="22212300" y="667004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72" name="楕円 771"/>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5110" cy="259080"/>
    <xdr:sp macro="" textlink="">
      <xdr:nvSpPr>
        <xdr:cNvPr id="773" name="テキスト ボックス 772"/>
        <xdr:cNvSpPr txBox="1"/>
      </xdr:nvSpPr>
      <xdr:spPr>
        <a:xfrm>
          <a:off x="21198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74" name="楕円 773"/>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5110" cy="259080"/>
    <xdr:sp macro="" textlink="">
      <xdr:nvSpPr>
        <xdr:cNvPr id="775" name="テキスト ボックス 774"/>
        <xdr:cNvSpPr txBox="1"/>
      </xdr:nvSpPr>
      <xdr:spPr>
        <a:xfrm>
          <a:off x="20309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76" name="楕円 775"/>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5110" cy="259080"/>
    <xdr:sp macro="" textlink="">
      <xdr:nvSpPr>
        <xdr:cNvPr id="777" name="テキスト ボックス 776"/>
        <xdr:cNvSpPr txBox="1"/>
      </xdr:nvSpPr>
      <xdr:spPr>
        <a:xfrm>
          <a:off x="19420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8" name="楕円 777"/>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5110" cy="259080"/>
    <xdr:sp macro="" textlink="">
      <xdr:nvSpPr>
        <xdr:cNvPr id="779" name="テキスト ボックス 778"/>
        <xdr:cNvSpPr txBox="1"/>
      </xdr:nvSpPr>
      <xdr:spPr>
        <a:xfrm>
          <a:off x="18531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5440" cy="220980"/>
    <xdr:sp macro="" textlink="">
      <xdr:nvSpPr>
        <xdr:cNvPr id="788" name="テキスト ボックス 787"/>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9" name="直線コネクタ 788"/>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0" name="直線コネクタ 789"/>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4475" cy="254635"/>
    <xdr:sp macro="" textlink="">
      <xdr:nvSpPr>
        <xdr:cNvPr id="791" name="テキスト ボックス 790"/>
        <xdr:cNvSpPr txBox="1"/>
      </xdr:nvSpPr>
      <xdr:spPr>
        <a:xfrm>
          <a:off x="18039080" y="9255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2" name="直線コネクタ 791"/>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4475" cy="254635"/>
    <xdr:sp macro="" textlink="">
      <xdr:nvSpPr>
        <xdr:cNvPr id="793" name="テキスト ボックス 792"/>
        <xdr:cNvSpPr txBox="1"/>
      </xdr:nvSpPr>
      <xdr:spPr>
        <a:xfrm>
          <a:off x="18039080" y="8112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95" name="直線コネクタ 794"/>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96"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7" name="直線コネクタ 796"/>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98"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9" name="直線コネクタ 798"/>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800" name="直線コネクタ 799"/>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801"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803" name="直線コネクタ 802"/>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5110" cy="259080"/>
    <xdr:sp macro="" textlink="">
      <xdr:nvSpPr>
        <xdr:cNvPr id="805" name="テキスト ボックス 804"/>
        <xdr:cNvSpPr txBox="1"/>
      </xdr:nvSpPr>
      <xdr:spPr>
        <a:xfrm>
          <a:off x="21198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806" name="直線コネクタ 805"/>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5110" cy="259080"/>
    <xdr:sp macro="" textlink="">
      <xdr:nvSpPr>
        <xdr:cNvPr id="808" name="テキスト ボックス 807"/>
        <xdr:cNvSpPr txBox="1"/>
      </xdr:nvSpPr>
      <xdr:spPr>
        <a:xfrm>
          <a:off x="20309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09" name="直線コネクタ 808"/>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5110" cy="259080"/>
    <xdr:sp macro="" textlink="">
      <xdr:nvSpPr>
        <xdr:cNvPr id="811" name="テキスト ボックス 810"/>
        <xdr:cNvSpPr txBox="1"/>
      </xdr:nvSpPr>
      <xdr:spPr>
        <a:xfrm>
          <a:off x="19420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5110" cy="259080"/>
    <xdr:sp macro="" textlink="">
      <xdr:nvSpPr>
        <xdr:cNvPr id="813" name="テキスト ボックス 812"/>
        <xdr:cNvSpPr txBox="1"/>
      </xdr:nvSpPr>
      <xdr:spPr>
        <a:xfrm>
          <a:off x="18531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4" name="テキスト ボックス 813"/>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5" name="テキスト ボックス 814"/>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6" name="テキスト ボックス 815"/>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7" name="テキスト ボックス 816"/>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8" name="テキスト ボックス 817"/>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20"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5110" cy="259080"/>
    <xdr:sp macro="" textlink="">
      <xdr:nvSpPr>
        <xdr:cNvPr id="822" name="テキスト ボックス 821"/>
        <xdr:cNvSpPr txBox="1"/>
      </xdr:nvSpPr>
      <xdr:spPr>
        <a:xfrm>
          <a:off x="21198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5110" cy="259080"/>
    <xdr:sp macro="" textlink="">
      <xdr:nvSpPr>
        <xdr:cNvPr id="824" name="テキスト ボックス 823"/>
        <xdr:cNvSpPr txBox="1"/>
      </xdr:nvSpPr>
      <xdr:spPr>
        <a:xfrm>
          <a:off x="20309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5110" cy="259080"/>
    <xdr:sp macro="" textlink="">
      <xdr:nvSpPr>
        <xdr:cNvPr id="826" name="テキスト ボックス 825"/>
        <xdr:cNvSpPr txBox="1"/>
      </xdr:nvSpPr>
      <xdr:spPr>
        <a:xfrm>
          <a:off x="19420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5110" cy="259080"/>
    <xdr:sp macro="" textlink="">
      <xdr:nvSpPr>
        <xdr:cNvPr id="828" name="テキスト ボックス 827"/>
        <xdr:cNvSpPr txBox="1"/>
      </xdr:nvSpPr>
      <xdr:spPr>
        <a:xfrm>
          <a:off x="18531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議会費は、ほぼ横ばいである。総務費は、まちなか再生事業の増等により</a:t>
          </a:r>
          <a:r>
            <a:rPr kumimoji="1" lang="ja-JP" altLang="en-US" sz="1300">
              <a:solidFill>
                <a:schemeClr val="dk1"/>
              </a:solidFill>
              <a:effectLst/>
              <a:latin typeface="ＭＳ Ｐゴシック"/>
              <a:ea typeface="ＭＳ Ｐゴシック"/>
              <a:cs typeface="+mn-cs"/>
            </a:rPr>
            <a:t>類似団体を上回っている</a:t>
          </a:r>
          <a:r>
            <a:rPr kumimoji="1" lang="ja-JP" altLang="ja-JP" sz="1300">
              <a:solidFill>
                <a:schemeClr val="dk1"/>
              </a:solidFill>
              <a:effectLst/>
              <a:latin typeface="ＭＳ Ｐゴシック"/>
              <a:ea typeface="ＭＳ Ｐゴシック"/>
              <a:cs typeface="+mn-cs"/>
            </a:rPr>
            <a:t>。民生費は、子ども・子育て支援</a:t>
          </a:r>
          <a:r>
            <a:rPr kumimoji="1" lang="ja-JP" altLang="ja-JP" sz="1300">
              <a:solidFill>
                <a:schemeClr val="dk1"/>
              </a:solidFill>
              <a:effectLst/>
              <a:latin typeface="ＭＳ Ｐゴシック"/>
              <a:ea typeface="ＭＳ Ｐゴシック"/>
              <a:cs typeface="+mn-cs"/>
            </a:rPr>
            <a:t>事業の</a:t>
          </a:r>
          <a:r>
            <a:rPr kumimoji="1" lang="ja-JP" altLang="en-US" sz="1300">
              <a:solidFill>
                <a:schemeClr val="dk1"/>
              </a:solidFill>
              <a:effectLst/>
              <a:latin typeface="ＭＳ Ｐゴシック"/>
              <a:ea typeface="ＭＳ Ｐゴシック"/>
              <a:cs typeface="+mn-cs"/>
            </a:rPr>
            <a:t>増</a:t>
          </a:r>
          <a:r>
            <a:rPr kumimoji="1" lang="ja-JP" altLang="ja-JP" sz="1300">
              <a:solidFill>
                <a:schemeClr val="dk1"/>
              </a:solidFill>
              <a:effectLst/>
              <a:latin typeface="ＭＳ Ｐゴシック"/>
              <a:ea typeface="ＭＳ Ｐゴシック"/>
              <a:cs typeface="+mn-cs"/>
            </a:rPr>
            <a:t>等により</a:t>
          </a:r>
          <a:r>
            <a:rPr kumimoji="1" lang="ja-JP" altLang="en-US" sz="1300">
              <a:solidFill>
                <a:schemeClr val="dk1"/>
              </a:solidFill>
              <a:effectLst/>
              <a:latin typeface="ＭＳ Ｐゴシック"/>
              <a:ea typeface="ＭＳ Ｐゴシック"/>
              <a:cs typeface="+mn-cs"/>
            </a:rPr>
            <a:t>増加</a:t>
          </a:r>
          <a:r>
            <a:rPr kumimoji="1" lang="ja-JP" altLang="ja-JP" sz="1300">
              <a:solidFill>
                <a:schemeClr val="dk1"/>
              </a:solidFill>
              <a:effectLst/>
              <a:latin typeface="ＭＳ Ｐゴシック"/>
              <a:ea typeface="ＭＳ Ｐゴシック"/>
              <a:cs typeface="+mn-cs"/>
            </a:rPr>
            <a:t>した。衛生費は、一般廃棄物最終処分場施設管理経費の減により減少した。農林水産業費は、</a:t>
          </a:r>
          <a:r>
            <a:rPr kumimoji="1" lang="ja-JP" altLang="en-US" sz="1300">
              <a:solidFill>
                <a:schemeClr val="dk1"/>
              </a:solidFill>
              <a:effectLst/>
              <a:latin typeface="ＭＳ Ｐゴシック"/>
              <a:ea typeface="ＭＳ Ｐゴシック"/>
              <a:cs typeface="+mn-cs"/>
            </a:rPr>
            <a:t>産地生産基盤パワーアップ</a:t>
          </a:r>
          <a:r>
            <a:rPr kumimoji="1" lang="ja-JP" altLang="ja-JP" sz="1300">
              <a:solidFill>
                <a:schemeClr val="dk1"/>
              </a:solidFill>
              <a:effectLst/>
              <a:latin typeface="ＭＳ Ｐゴシック"/>
              <a:ea typeface="ＭＳ Ｐゴシック"/>
              <a:cs typeface="+mn-cs"/>
            </a:rPr>
            <a:t>事業の減により減少した。商工費は、ほぼ横ばいとなった。</a:t>
          </a:r>
          <a:r>
            <a:rPr kumimoji="1" lang="ja-JP" altLang="ja-JP" sz="1300">
              <a:solidFill>
                <a:schemeClr val="dk1"/>
              </a:solidFill>
              <a:effectLst/>
              <a:latin typeface="ＭＳ Ｐゴシック"/>
              <a:ea typeface="ＭＳ Ｐゴシック"/>
              <a:cs typeface="+mn-cs"/>
            </a:rPr>
            <a:t>土木費は、町道整備事業</a:t>
          </a:r>
          <a:r>
            <a:rPr kumimoji="1" lang="ja-JP" altLang="ja-JP" sz="1300">
              <a:solidFill>
                <a:schemeClr val="dk1"/>
              </a:solidFill>
              <a:effectLst/>
              <a:latin typeface="ＭＳ Ｐゴシック"/>
              <a:ea typeface="ＭＳ Ｐゴシック"/>
              <a:cs typeface="+mn-cs"/>
            </a:rPr>
            <a:t>などにより増加した。消防費は、施設整備事業費</a:t>
          </a:r>
          <a:r>
            <a:rPr kumimoji="1" lang="ja-JP" altLang="ja-JP" sz="1300">
              <a:solidFill>
                <a:schemeClr val="dk1"/>
              </a:solidFill>
              <a:effectLst/>
              <a:latin typeface="ＭＳ Ｐゴシック"/>
              <a:ea typeface="ＭＳ Ｐゴシック"/>
              <a:cs typeface="+mn-cs"/>
            </a:rPr>
            <a:t>の増により増加した。教育費は、給食センター整備</a:t>
          </a:r>
          <a:r>
            <a:rPr kumimoji="1" lang="ja-JP" altLang="en-US" sz="1300">
              <a:solidFill>
                <a:schemeClr val="dk1"/>
              </a:solidFill>
              <a:effectLst/>
              <a:latin typeface="ＭＳ Ｐゴシック"/>
              <a:ea typeface="ＭＳ Ｐゴシック"/>
              <a:cs typeface="+mn-cs"/>
            </a:rPr>
            <a:t>事業</a:t>
          </a:r>
          <a:r>
            <a:rPr kumimoji="1" lang="ja-JP" altLang="ja-JP" sz="1300">
              <a:solidFill>
                <a:schemeClr val="dk1"/>
              </a:solidFill>
              <a:effectLst/>
              <a:latin typeface="ＭＳ Ｐゴシック"/>
              <a:ea typeface="ＭＳ Ｐゴシック"/>
              <a:cs typeface="+mn-cs"/>
            </a:rPr>
            <a:t>により増加</a:t>
          </a:r>
          <a:r>
            <a:rPr kumimoji="1" lang="ja-JP" altLang="ja-JP" sz="1300">
              <a:solidFill>
                <a:schemeClr val="dk1"/>
              </a:solidFill>
              <a:effectLst/>
              <a:latin typeface="ＭＳ Ｐゴシック"/>
              <a:ea typeface="ＭＳ Ｐゴシック"/>
              <a:cs typeface="+mn-cs"/>
            </a:rPr>
            <a:t>した。災害復旧費は、該当事業がなかった</a:t>
          </a:r>
          <a:r>
            <a:rPr kumimoji="1" lang="ja-JP" altLang="ja-JP" sz="1300">
              <a:solidFill>
                <a:schemeClr val="dk1"/>
              </a:solidFill>
              <a:effectLst/>
              <a:latin typeface="ＭＳ Ｐゴシック"/>
              <a:ea typeface="ＭＳ Ｐゴシック"/>
              <a:cs typeface="+mn-cs"/>
            </a:rPr>
            <a:t>。公債費は、大型事業の起債償還開始等により増加した。</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北海道津別町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a:ea typeface="ＭＳ ゴシック"/>
              <a:cs typeface="+mn-cs"/>
            </a:rPr>
            <a:t>令和6</a:t>
          </a:r>
          <a:r>
            <a:rPr kumimoji="1" lang="ja-JP" altLang="ja-JP" sz="1400">
              <a:solidFill>
                <a:schemeClr val="dk1"/>
              </a:solidFill>
              <a:effectLst/>
              <a:latin typeface="ＭＳ ゴシック"/>
              <a:ea typeface="ＭＳ ゴシック"/>
              <a:cs typeface="+mn-cs"/>
            </a:rPr>
            <a:t>年度は、財政調整基金積立金の増や繰上償還により、実質収支額及び実質単年度収支は黒字となった。しかし、今後も普通交付税を含めた一般財源の確保が厳しい状況となる見込みであり、財政調整基金を始めとする各種基金の運用による財政運営が求められ、注視していく必要があ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北海道津別町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a:solidFill>
                <a:schemeClr val="dk1"/>
              </a:solidFill>
              <a:effectLst/>
              <a:latin typeface="ＭＳ ゴシック"/>
              <a:ea typeface="ＭＳ ゴシック"/>
              <a:cs typeface="+mn-cs"/>
            </a:rPr>
            <a:t>連結実質赤字比率については、</a:t>
          </a:r>
          <a:r>
            <a:rPr kumimoji="1" lang="en-US" altLang="ja-JP" sz="1400">
              <a:solidFill>
                <a:schemeClr val="dk1"/>
              </a:solidFill>
              <a:effectLst/>
              <a:latin typeface="ＭＳ ゴシック"/>
              <a:ea typeface="ＭＳ ゴシック"/>
              <a:cs typeface="+mn-cs"/>
            </a:rPr>
            <a:t>H20</a:t>
          </a:r>
          <a:r>
            <a:rPr kumimoji="1" lang="ja-JP" altLang="ja-JP" sz="1400">
              <a:solidFill>
                <a:schemeClr val="dk1"/>
              </a:solidFill>
              <a:effectLst/>
              <a:latin typeface="ＭＳ ゴシック"/>
              <a:ea typeface="ＭＳ ゴシック"/>
              <a:cs typeface="+mn-cs"/>
            </a:rPr>
            <a:t>より全会計において黒字であり赤字比率はない。しかしながら、一般会計からの基準外繰出金を行わないよう健全な財政運営を行う必要がある。また、一般会計においても実質収支比率同様に今後は、普通交付税を含めた一般財源の確保が厳しい状況となる見込みであり、財政調整基金を始めとする各種基金の運用による財政運営が求められるため注視していく必要がある。</a:t>
          </a:r>
          <a:endParaRPr lang="ja-JP" altLang="ja-JP" sz="1400">
            <a:effectLst/>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8"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9"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015440_&#27941;&#21029;&#30010;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129</v>
      </c>
      <c r="C2" s="4"/>
      <c r="D2" s="40"/>
    </row>
    <row r="3" spans="1:119" ht="18.75" customHeight="1">
      <c r="A3" s="2"/>
      <c r="B3" s="5" t="s">
        <v>130</v>
      </c>
      <c r="C3" s="22"/>
      <c r="D3" s="22"/>
      <c r="E3" s="44"/>
      <c r="F3" s="44"/>
      <c r="G3" s="44"/>
      <c r="H3" s="44"/>
      <c r="I3" s="44"/>
      <c r="J3" s="44"/>
      <c r="K3" s="44"/>
      <c r="L3" s="44" t="s">
        <v>135</v>
      </c>
      <c r="M3" s="44"/>
      <c r="N3" s="44"/>
      <c r="O3" s="44"/>
      <c r="P3" s="44"/>
      <c r="Q3" s="44"/>
      <c r="R3" s="94"/>
      <c r="S3" s="94"/>
      <c r="T3" s="94"/>
      <c r="U3" s="94"/>
      <c r="V3" s="112"/>
      <c r="W3" s="127" t="s">
        <v>139</v>
      </c>
      <c r="X3" s="137"/>
      <c r="Y3" s="137"/>
      <c r="Z3" s="137"/>
      <c r="AA3" s="137"/>
      <c r="AB3" s="22"/>
      <c r="AC3" s="94" t="s">
        <v>140</v>
      </c>
      <c r="AD3" s="137"/>
      <c r="AE3" s="137"/>
      <c r="AF3" s="137"/>
      <c r="AG3" s="137"/>
      <c r="AH3" s="137"/>
      <c r="AI3" s="137"/>
      <c r="AJ3" s="137"/>
      <c r="AK3" s="137"/>
      <c r="AL3" s="164"/>
      <c r="AM3" s="127" t="s">
        <v>141</v>
      </c>
      <c r="AN3" s="137"/>
      <c r="AO3" s="137"/>
      <c r="AP3" s="137"/>
      <c r="AQ3" s="137"/>
      <c r="AR3" s="137"/>
      <c r="AS3" s="137"/>
      <c r="AT3" s="137"/>
      <c r="AU3" s="137"/>
      <c r="AV3" s="137"/>
      <c r="AW3" s="137"/>
      <c r="AX3" s="164"/>
      <c r="AY3" s="10" t="s">
        <v>8</v>
      </c>
      <c r="AZ3" s="27"/>
      <c r="BA3" s="27"/>
      <c r="BB3" s="27"/>
      <c r="BC3" s="27"/>
      <c r="BD3" s="27"/>
      <c r="BE3" s="27"/>
      <c r="BF3" s="27"/>
      <c r="BG3" s="27"/>
      <c r="BH3" s="27"/>
      <c r="BI3" s="27"/>
      <c r="BJ3" s="27"/>
      <c r="BK3" s="27"/>
      <c r="BL3" s="27"/>
      <c r="BM3" s="207"/>
      <c r="BN3" s="127" t="s">
        <v>145</v>
      </c>
      <c r="BO3" s="137"/>
      <c r="BP3" s="137"/>
      <c r="BQ3" s="137"/>
      <c r="BR3" s="137"/>
      <c r="BS3" s="137"/>
      <c r="BT3" s="137"/>
      <c r="BU3" s="164"/>
      <c r="BV3" s="127" t="s">
        <v>146</v>
      </c>
      <c r="BW3" s="137"/>
      <c r="BX3" s="137"/>
      <c r="BY3" s="137"/>
      <c r="BZ3" s="137"/>
      <c r="CA3" s="137"/>
      <c r="CB3" s="137"/>
      <c r="CC3" s="164"/>
      <c r="CD3" s="10" t="s">
        <v>8</v>
      </c>
      <c r="CE3" s="27"/>
      <c r="CF3" s="27"/>
      <c r="CG3" s="27"/>
      <c r="CH3" s="27"/>
      <c r="CI3" s="27"/>
      <c r="CJ3" s="27"/>
      <c r="CK3" s="27"/>
      <c r="CL3" s="27"/>
      <c r="CM3" s="27"/>
      <c r="CN3" s="27"/>
      <c r="CO3" s="27"/>
      <c r="CP3" s="27"/>
      <c r="CQ3" s="27"/>
      <c r="CR3" s="27"/>
      <c r="CS3" s="207"/>
      <c r="CT3" s="127" t="s">
        <v>147</v>
      </c>
      <c r="CU3" s="137"/>
      <c r="CV3" s="137"/>
      <c r="CW3" s="137"/>
      <c r="CX3" s="137"/>
      <c r="CY3" s="137"/>
      <c r="CZ3" s="137"/>
      <c r="DA3" s="164"/>
      <c r="DB3" s="127" t="s">
        <v>46</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149</v>
      </c>
      <c r="AZ4" s="197"/>
      <c r="BA4" s="197"/>
      <c r="BB4" s="197"/>
      <c r="BC4" s="197"/>
      <c r="BD4" s="197"/>
      <c r="BE4" s="197"/>
      <c r="BF4" s="197"/>
      <c r="BG4" s="197"/>
      <c r="BH4" s="197"/>
      <c r="BI4" s="197"/>
      <c r="BJ4" s="197"/>
      <c r="BK4" s="197"/>
      <c r="BL4" s="197"/>
      <c r="BM4" s="208"/>
      <c r="BN4" s="213">
        <v>8366435</v>
      </c>
      <c r="BO4" s="216"/>
      <c r="BP4" s="216"/>
      <c r="BQ4" s="216"/>
      <c r="BR4" s="216"/>
      <c r="BS4" s="216"/>
      <c r="BT4" s="216"/>
      <c r="BU4" s="219"/>
      <c r="BV4" s="213">
        <v>8082377</v>
      </c>
      <c r="BW4" s="216"/>
      <c r="BX4" s="216"/>
      <c r="BY4" s="216"/>
      <c r="BZ4" s="216"/>
      <c r="CA4" s="216"/>
      <c r="CB4" s="216"/>
      <c r="CC4" s="219"/>
      <c r="CD4" s="222" t="s">
        <v>152</v>
      </c>
      <c r="CE4" s="223"/>
      <c r="CF4" s="223"/>
      <c r="CG4" s="223"/>
      <c r="CH4" s="223"/>
      <c r="CI4" s="223"/>
      <c r="CJ4" s="223"/>
      <c r="CK4" s="223"/>
      <c r="CL4" s="223"/>
      <c r="CM4" s="223"/>
      <c r="CN4" s="223"/>
      <c r="CO4" s="223"/>
      <c r="CP4" s="223"/>
      <c r="CQ4" s="223"/>
      <c r="CR4" s="223"/>
      <c r="CS4" s="226"/>
      <c r="CT4" s="229">
        <v>4.9000000000000004</v>
      </c>
      <c r="CU4" s="237"/>
      <c r="CV4" s="237"/>
      <c r="CW4" s="237"/>
      <c r="CX4" s="237"/>
      <c r="CY4" s="237"/>
      <c r="CZ4" s="237"/>
      <c r="DA4" s="245"/>
      <c r="DB4" s="229">
        <v>5.2</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154</v>
      </c>
      <c r="AN5" s="58"/>
      <c r="AO5" s="58"/>
      <c r="AP5" s="58"/>
      <c r="AQ5" s="58"/>
      <c r="AR5" s="58"/>
      <c r="AS5" s="58"/>
      <c r="AT5" s="63"/>
      <c r="AU5" s="182" t="s">
        <v>66</v>
      </c>
      <c r="AV5" s="139"/>
      <c r="AW5" s="139"/>
      <c r="AX5" s="139"/>
      <c r="AY5" s="190" t="s">
        <v>142</v>
      </c>
      <c r="AZ5" s="198"/>
      <c r="BA5" s="198"/>
      <c r="BB5" s="198"/>
      <c r="BC5" s="198"/>
      <c r="BD5" s="198"/>
      <c r="BE5" s="198"/>
      <c r="BF5" s="198"/>
      <c r="BG5" s="198"/>
      <c r="BH5" s="198"/>
      <c r="BI5" s="198"/>
      <c r="BJ5" s="198"/>
      <c r="BK5" s="198"/>
      <c r="BL5" s="198"/>
      <c r="BM5" s="209"/>
      <c r="BN5" s="214">
        <v>8149700</v>
      </c>
      <c r="BO5" s="217"/>
      <c r="BP5" s="217"/>
      <c r="BQ5" s="217"/>
      <c r="BR5" s="217"/>
      <c r="BS5" s="217"/>
      <c r="BT5" s="217"/>
      <c r="BU5" s="220"/>
      <c r="BV5" s="214">
        <v>7873642</v>
      </c>
      <c r="BW5" s="217"/>
      <c r="BX5" s="217"/>
      <c r="BY5" s="217"/>
      <c r="BZ5" s="217"/>
      <c r="CA5" s="217"/>
      <c r="CB5" s="217"/>
      <c r="CC5" s="220"/>
      <c r="CD5" s="192" t="s">
        <v>156</v>
      </c>
      <c r="CE5" s="111"/>
      <c r="CF5" s="111"/>
      <c r="CG5" s="111"/>
      <c r="CH5" s="111"/>
      <c r="CI5" s="111"/>
      <c r="CJ5" s="111"/>
      <c r="CK5" s="111"/>
      <c r="CL5" s="111"/>
      <c r="CM5" s="111"/>
      <c r="CN5" s="111"/>
      <c r="CO5" s="111"/>
      <c r="CP5" s="111"/>
      <c r="CQ5" s="111"/>
      <c r="CR5" s="111"/>
      <c r="CS5" s="211"/>
      <c r="CT5" s="230">
        <v>86.6</v>
      </c>
      <c r="CU5" s="238"/>
      <c r="CV5" s="238"/>
      <c r="CW5" s="238"/>
      <c r="CX5" s="238"/>
      <c r="CY5" s="238"/>
      <c r="CZ5" s="238"/>
      <c r="DA5" s="246"/>
      <c r="DB5" s="230">
        <v>83.7</v>
      </c>
      <c r="DC5" s="238"/>
      <c r="DD5" s="238"/>
      <c r="DE5" s="238"/>
      <c r="DF5" s="238"/>
      <c r="DG5" s="238"/>
      <c r="DH5" s="238"/>
      <c r="DI5" s="246"/>
    </row>
    <row r="6" spans="1:119" ht="18.75" customHeight="1">
      <c r="A6" s="2"/>
      <c r="B6" s="8" t="s">
        <v>157</v>
      </c>
      <c r="C6" s="25"/>
      <c r="D6" s="25"/>
      <c r="E6" s="47"/>
      <c r="F6" s="47"/>
      <c r="G6" s="47"/>
      <c r="H6" s="47"/>
      <c r="I6" s="47"/>
      <c r="J6" s="47"/>
      <c r="K6" s="47"/>
      <c r="L6" s="47" t="s">
        <v>45</v>
      </c>
      <c r="M6" s="47"/>
      <c r="N6" s="47"/>
      <c r="O6" s="47"/>
      <c r="P6" s="47"/>
      <c r="Q6" s="47"/>
      <c r="R6" s="50"/>
      <c r="S6" s="50"/>
      <c r="T6" s="50"/>
      <c r="U6" s="50"/>
      <c r="V6" s="115"/>
      <c r="W6" s="130" t="s">
        <v>160</v>
      </c>
      <c r="X6" s="56"/>
      <c r="Y6" s="56"/>
      <c r="Z6" s="56"/>
      <c r="AA6" s="56"/>
      <c r="AB6" s="25"/>
      <c r="AC6" s="145" t="s">
        <v>161</v>
      </c>
      <c r="AD6" s="153"/>
      <c r="AE6" s="153"/>
      <c r="AF6" s="153"/>
      <c r="AG6" s="153"/>
      <c r="AH6" s="153"/>
      <c r="AI6" s="153"/>
      <c r="AJ6" s="153"/>
      <c r="AK6" s="153"/>
      <c r="AL6" s="167"/>
      <c r="AM6" s="175" t="s">
        <v>70</v>
      </c>
      <c r="AN6" s="58"/>
      <c r="AO6" s="58"/>
      <c r="AP6" s="58"/>
      <c r="AQ6" s="58"/>
      <c r="AR6" s="58"/>
      <c r="AS6" s="58"/>
      <c r="AT6" s="63"/>
      <c r="AU6" s="182" t="s">
        <v>66</v>
      </c>
      <c r="AV6" s="139"/>
      <c r="AW6" s="139"/>
      <c r="AX6" s="139"/>
      <c r="AY6" s="190" t="s">
        <v>164</v>
      </c>
      <c r="AZ6" s="198"/>
      <c r="BA6" s="198"/>
      <c r="BB6" s="198"/>
      <c r="BC6" s="198"/>
      <c r="BD6" s="198"/>
      <c r="BE6" s="198"/>
      <c r="BF6" s="198"/>
      <c r="BG6" s="198"/>
      <c r="BH6" s="198"/>
      <c r="BI6" s="198"/>
      <c r="BJ6" s="198"/>
      <c r="BK6" s="198"/>
      <c r="BL6" s="198"/>
      <c r="BM6" s="209"/>
      <c r="BN6" s="214">
        <v>216735</v>
      </c>
      <c r="BO6" s="217"/>
      <c r="BP6" s="217"/>
      <c r="BQ6" s="217"/>
      <c r="BR6" s="217"/>
      <c r="BS6" s="217"/>
      <c r="BT6" s="217"/>
      <c r="BU6" s="220"/>
      <c r="BV6" s="214">
        <v>208735</v>
      </c>
      <c r="BW6" s="217"/>
      <c r="BX6" s="217"/>
      <c r="BY6" s="217"/>
      <c r="BZ6" s="217"/>
      <c r="CA6" s="217"/>
      <c r="CB6" s="217"/>
      <c r="CC6" s="220"/>
      <c r="CD6" s="192" t="s">
        <v>165</v>
      </c>
      <c r="CE6" s="111"/>
      <c r="CF6" s="111"/>
      <c r="CG6" s="111"/>
      <c r="CH6" s="111"/>
      <c r="CI6" s="111"/>
      <c r="CJ6" s="111"/>
      <c r="CK6" s="111"/>
      <c r="CL6" s="111"/>
      <c r="CM6" s="111"/>
      <c r="CN6" s="111"/>
      <c r="CO6" s="111"/>
      <c r="CP6" s="111"/>
      <c r="CQ6" s="111"/>
      <c r="CR6" s="111"/>
      <c r="CS6" s="211"/>
      <c r="CT6" s="231">
        <v>86.8</v>
      </c>
      <c r="CU6" s="239"/>
      <c r="CV6" s="239"/>
      <c r="CW6" s="239"/>
      <c r="CX6" s="239"/>
      <c r="CY6" s="239"/>
      <c r="CZ6" s="239"/>
      <c r="DA6" s="247"/>
      <c r="DB6" s="231">
        <v>84</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127</v>
      </c>
      <c r="AN7" s="58"/>
      <c r="AO7" s="58"/>
      <c r="AP7" s="58"/>
      <c r="AQ7" s="58"/>
      <c r="AR7" s="58"/>
      <c r="AS7" s="58"/>
      <c r="AT7" s="63"/>
      <c r="AU7" s="182" t="s">
        <v>66</v>
      </c>
      <c r="AV7" s="139"/>
      <c r="AW7" s="139"/>
      <c r="AX7" s="139"/>
      <c r="AY7" s="190" t="s">
        <v>166</v>
      </c>
      <c r="AZ7" s="198"/>
      <c r="BA7" s="198"/>
      <c r="BB7" s="198"/>
      <c r="BC7" s="198"/>
      <c r="BD7" s="198"/>
      <c r="BE7" s="198"/>
      <c r="BF7" s="198"/>
      <c r="BG7" s="198"/>
      <c r="BH7" s="198"/>
      <c r="BI7" s="198"/>
      <c r="BJ7" s="198"/>
      <c r="BK7" s="198"/>
      <c r="BL7" s="198"/>
      <c r="BM7" s="209"/>
      <c r="BN7" s="214">
        <v>29956</v>
      </c>
      <c r="BO7" s="217"/>
      <c r="BP7" s="217"/>
      <c r="BQ7" s="217"/>
      <c r="BR7" s="217"/>
      <c r="BS7" s="217"/>
      <c r="BT7" s="217"/>
      <c r="BU7" s="220"/>
      <c r="BV7" s="214">
        <v>19150</v>
      </c>
      <c r="BW7" s="217"/>
      <c r="BX7" s="217"/>
      <c r="BY7" s="217"/>
      <c r="BZ7" s="217"/>
      <c r="CA7" s="217"/>
      <c r="CB7" s="217"/>
      <c r="CC7" s="220"/>
      <c r="CD7" s="192" t="s">
        <v>167</v>
      </c>
      <c r="CE7" s="111"/>
      <c r="CF7" s="111"/>
      <c r="CG7" s="111"/>
      <c r="CH7" s="111"/>
      <c r="CI7" s="111"/>
      <c r="CJ7" s="111"/>
      <c r="CK7" s="111"/>
      <c r="CL7" s="111"/>
      <c r="CM7" s="111"/>
      <c r="CN7" s="111"/>
      <c r="CO7" s="111"/>
      <c r="CP7" s="111"/>
      <c r="CQ7" s="111"/>
      <c r="CR7" s="111"/>
      <c r="CS7" s="211"/>
      <c r="CT7" s="214">
        <v>3821169</v>
      </c>
      <c r="CU7" s="217"/>
      <c r="CV7" s="217"/>
      <c r="CW7" s="217"/>
      <c r="CX7" s="217"/>
      <c r="CY7" s="217"/>
      <c r="CZ7" s="217"/>
      <c r="DA7" s="220"/>
      <c r="DB7" s="214">
        <v>3617843</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168</v>
      </c>
      <c r="AN8" s="58"/>
      <c r="AO8" s="58"/>
      <c r="AP8" s="58"/>
      <c r="AQ8" s="58"/>
      <c r="AR8" s="58"/>
      <c r="AS8" s="58"/>
      <c r="AT8" s="63"/>
      <c r="AU8" s="182" t="s">
        <v>66</v>
      </c>
      <c r="AV8" s="139"/>
      <c r="AW8" s="139"/>
      <c r="AX8" s="139"/>
      <c r="AY8" s="190" t="s">
        <v>171</v>
      </c>
      <c r="AZ8" s="198"/>
      <c r="BA8" s="198"/>
      <c r="BB8" s="198"/>
      <c r="BC8" s="198"/>
      <c r="BD8" s="198"/>
      <c r="BE8" s="198"/>
      <c r="BF8" s="198"/>
      <c r="BG8" s="198"/>
      <c r="BH8" s="198"/>
      <c r="BI8" s="198"/>
      <c r="BJ8" s="198"/>
      <c r="BK8" s="198"/>
      <c r="BL8" s="198"/>
      <c r="BM8" s="209"/>
      <c r="BN8" s="214">
        <v>186779</v>
      </c>
      <c r="BO8" s="217"/>
      <c r="BP8" s="217"/>
      <c r="BQ8" s="217"/>
      <c r="BR8" s="217"/>
      <c r="BS8" s="217"/>
      <c r="BT8" s="217"/>
      <c r="BU8" s="220"/>
      <c r="BV8" s="214">
        <v>189585</v>
      </c>
      <c r="BW8" s="217"/>
      <c r="BX8" s="217"/>
      <c r="BY8" s="217"/>
      <c r="BZ8" s="217"/>
      <c r="CA8" s="217"/>
      <c r="CB8" s="217"/>
      <c r="CC8" s="220"/>
      <c r="CD8" s="192" t="s">
        <v>172</v>
      </c>
      <c r="CE8" s="111"/>
      <c r="CF8" s="111"/>
      <c r="CG8" s="111"/>
      <c r="CH8" s="111"/>
      <c r="CI8" s="111"/>
      <c r="CJ8" s="111"/>
      <c r="CK8" s="111"/>
      <c r="CL8" s="111"/>
      <c r="CM8" s="111"/>
      <c r="CN8" s="111"/>
      <c r="CO8" s="111"/>
      <c r="CP8" s="111"/>
      <c r="CQ8" s="111"/>
      <c r="CR8" s="111"/>
      <c r="CS8" s="211"/>
      <c r="CT8" s="232">
        <v>0.2</v>
      </c>
      <c r="CU8" s="240"/>
      <c r="CV8" s="240"/>
      <c r="CW8" s="240"/>
      <c r="CX8" s="240"/>
      <c r="CY8" s="240"/>
      <c r="CZ8" s="240"/>
      <c r="DA8" s="248"/>
      <c r="DB8" s="232">
        <v>0.2</v>
      </c>
      <c r="DC8" s="240"/>
      <c r="DD8" s="240"/>
      <c r="DE8" s="240"/>
      <c r="DF8" s="240"/>
      <c r="DG8" s="240"/>
      <c r="DH8" s="240"/>
      <c r="DI8" s="248"/>
    </row>
    <row r="9" spans="1:119" ht="18.75" customHeight="1">
      <c r="A9" s="2"/>
      <c r="B9" s="10" t="s">
        <v>17</v>
      </c>
      <c r="C9" s="27"/>
      <c r="D9" s="27"/>
      <c r="E9" s="27"/>
      <c r="F9" s="27"/>
      <c r="G9" s="27"/>
      <c r="H9" s="27"/>
      <c r="I9" s="27"/>
      <c r="J9" s="27"/>
      <c r="K9" s="31"/>
      <c r="L9" s="65" t="s">
        <v>14</v>
      </c>
      <c r="M9" s="74"/>
      <c r="N9" s="74"/>
      <c r="O9" s="74"/>
      <c r="P9" s="74"/>
      <c r="Q9" s="86"/>
      <c r="R9" s="97">
        <v>4373</v>
      </c>
      <c r="S9" s="106"/>
      <c r="T9" s="106"/>
      <c r="U9" s="106"/>
      <c r="V9" s="117"/>
      <c r="W9" s="127" t="s">
        <v>174</v>
      </c>
      <c r="X9" s="137"/>
      <c r="Y9" s="137"/>
      <c r="Z9" s="137"/>
      <c r="AA9" s="137"/>
      <c r="AB9" s="137"/>
      <c r="AC9" s="137"/>
      <c r="AD9" s="137"/>
      <c r="AE9" s="137"/>
      <c r="AF9" s="137"/>
      <c r="AG9" s="137"/>
      <c r="AH9" s="137"/>
      <c r="AI9" s="137"/>
      <c r="AJ9" s="137"/>
      <c r="AK9" s="137"/>
      <c r="AL9" s="164"/>
      <c r="AM9" s="175" t="s">
        <v>175</v>
      </c>
      <c r="AN9" s="58"/>
      <c r="AO9" s="58"/>
      <c r="AP9" s="58"/>
      <c r="AQ9" s="58"/>
      <c r="AR9" s="58"/>
      <c r="AS9" s="58"/>
      <c r="AT9" s="63"/>
      <c r="AU9" s="182" t="s">
        <v>66</v>
      </c>
      <c r="AV9" s="139"/>
      <c r="AW9" s="139"/>
      <c r="AX9" s="139"/>
      <c r="AY9" s="190" t="s">
        <v>67</v>
      </c>
      <c r="AZ9" s="198"/>
      <c r="BA9" s="198"/>
      <c r="BB9" s="198"/>
      <c r="BC9" s="198"/>
      <c r="BD9" s="198"/>
      <c r="BE9" s="198"/>
      <c r="BF9" s="198"/>
      <c r="BG9" s="198"/>
      <c r="BH9" s="198"/>
      <c r="BI9" s="198"/>
      <c r="BJ9" s="198"/>
      <c r="BK9" s="198"/>
      <c r="BL9" s="198"/>
      <c r="BM9" s="209"/>
      <c r="BN9" s="214">
        <v>-2806</v>
      </c>
      <c r="BO9" s="217"/>
      <c r="BP9" s="217"/>
      <c r="BQ9" s="217"/>
      <c r="BR9" s="217"/>
      <c r="BS9" s="217"/>
      <c r="BT9" s="217"/>
      <c r="BU9" s="220"/>
      <c r="BV9" s="214">
        <v>-20828</v>
      </c>
      <c r="BW9" s="217"/>
      <c r="BX9" s="217"/>
      <c r="BY9" s="217"/>
      <c r="BZ9" s="217"/>
      <c r="CA9" s="217"/>
      <c r="CB9" s="217"/>
      <c r="CC9" s="220"/>
      <c r="CD9" s="192" t="s">
        <v>64</v>
      </c>
      <c r="CE9" s="111"/>
      <c r="CF9" s="111"/>
      <c r="CG9" s="111"/>
      <c r="CH9" s="111"/>
      <c r="CI9" s="111"/>
      <c r="CJ9" s="111"/>
      <c r="CK9" s="111"/>
      <c r="CL9" s="111"/>
      <c r="CM9" s="111"/>
      <c r="CN9" s="111"/>
      <c r="CO9" s="111"/>
      <c r="CP9" s="111"/>
      <c r="CQ9" s="111"/>
      <c r="CR9" s="111"/>
      <c r="CS9" s="211"/>
      <c r="CT9" s="230">
        <v>18.2</v>
      </c>
      <c r="CU9" s="238"/>
      <c r="CV9" s="238"/>
      <c r="CW9" s="238"/>
      <c r="CX9" s="238"/>
      <c r="CY9" s="238"/>
      <c r="CZ9" s="238"/>
      <c r="DA9" s="246"/>
      <c r="DB9" s="230">
        <v>17</v>
      </c>
      <c r="DC9" s="238"/>
      <c r="DD9" s="238"/>
      <c r="DE9" s="238"/>
      <c r="DF9" s="238"/>
      <c r="DG9" s="238"/>
      <c r="DH9" s="238"/>
      <c r="DI9" s="246"/>
    </row>
    <row r="10" spans="1:119" ht="18.75" customHeight="1">
      <c r="A10" s="2"/>
      <c r="B10" s="10"/>
      <c r="C10" s="27"/>
      <c r="D10" s="27"/>
      <c r="E10" s="27"/>
      <c r="F10" s="27"/>
      <c r="G10" s="27"/>
      <c r="H10" s="27"/>
      <c r="I10" s="27"/>
      <c r="J10" s="27"/>
      <c r="K10" s="31"/>
      <c r="L10" s="52" t="s">
        <v>178</v>
      </c>
      <c r="M10" s="58"/>
      <c r="N10" s="58"/>
      <c r="O10" s="58"/>
      <c r="P10" s="58"/>
      <c r="Q10" s="63"/>
      <c r="R10" s="72">
        <v>5008</v>
      </c>
      <c r="S10" s="80"/>
      <c r="T10" s="80"/>
      <c r="U10" s="80"/>
      <c r="V10" s="118"/>
      <c r="W10" s="128"/>
      <c r="X10" s="54"/>
      <c r="Y10" s="54"/>
      <c r="Z10" s="54"/>
      <c r="AA10" s="54"/>
      <c r="AB10" s="54"/>
      <c r="AC10" s="54"/>
      <c r="AD10" s="54"/>
      <c r="AE10" s="54"/>
      <c r="AF10" s="54"/>
      <c r="AG10" s="54"/>
      <c r="AH10" s="54"/>
      <c r="AI10" s="54"/>
      <c r="AJ10" s="54"/>
      <c r="AK10" s="54"/>
      <c r="AL10" s="165"/>
      <c r="AM10" s="175" t="s">
        <v>179</v>
      </c>
      <c r="AN10" s="58"/>
      <c r="AO10" s="58"/>
      <c r="AP10" s="58"/>
      <c r="AQ10" s="58"/>
      <c r="AR10" s="58"/>
      <c r="AS10" s="58"/>
      <c r="AT10" s="63"/>
      <c r="AU10" s="182" t="s">
        <v>182</v>
      </c>
      <c r="AV10" s="139"/>
      <c r="AW10" s="139"/>
      <c r="AX10" s="139"/>
      <c r="AY10" s="190" t="s">
        <v>183</v>
      </c>
      <c r="AZ10" s="198"/>
      <c r="BA10" s="198"/>
      <c r="BB10" s="198"/>
      <c r="BC10" s="198"/>
      <c r="BD10" s="198"/>
      <c r="BE10" s="198"/>
      <c r="BF10" s="198"/>
      <c r="BG10" s="198"/>
      <c r="BH10" s="198"/>
      <c r="BI10" s="198"/>
      <c r="BJ10" s="198"/>
      <c r="BK10" s="198"/>
      <c r="BL10" s="198"/>
      <c r="BM10" s="209"/>
      <c r="BN10" s="214">
        <v>549603</v>
      </c>
      <c r="BO10" s="217"/>
      <c r="BP10" s="217"/>
      <c r="BQ10" s="217"/>
      <c r="BR10" s="217"/>
      <c r="BS10" s="217"/>
      <c r="BT10" s="217"/>
      <c r="BU10" s="220"/>
      <c r="BV10" s="214">
        <v>451445</v>
      </c>
      <c r="BW10" s="217"/>
      <c r="BX10" s="217"/>
      <c r="BY10" s="217"/>
      <c r="BZ10" s="217"/>
      <c r="CA10" s="217"/>
      <c r="CB10" s="217"/>
      <c r="CC10" s="220"/>
      <c r="CD10" s="222" t="s">
        <v>185</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188</v>
      </c>
      <c r="M11" s="59"/>
      <c r="N11" s="59"/>
      <c r="O11" s="59"/>
      <c r="P11" s="59"/>
      <c r="Q11" s="64"/>
      <c r="R11" s="98" t="s">
        <v>189</v>
      </c>
      <c r="S11" s="107"/>
      <c r="T11" s="107"/>
      <c r="U11" s="107"/>
      <c r="V11" s="119"/>
      <c r="W11" s="128"/>
      <c r="X11" s="54"/>
      <c r="Y11" s="54"/>
      <c r="Z11" s="54"/>
      <c r="AA11" s="54"/>
      <c r="AB11" s="54"/>
      <c r="AC11" s="54"/>
      <c r="AD11" s="54"/>
      <c r="AE11" s="54"/>
      <c r="AF11" s="54"/>
      <c r="AG11" s="54"/>
      <c r="AH11" s="54"/>
      <c r="AI11" s="54"/>
      <c r="AJ11" s="54"/>
      <c r="AK11" s="54"/>
      <c r="AL11" s="165"/>
      <c r="AM11" s="175" t="s">
        <v>190</v>
      </c>
      <c r="AN11" s="58"/>
      <c r="AO11" s="58"/>
      <c r="AP11" s="58"/>
      <c r="AQ11" s="58"/>
      <c r="AR11" s="58"/>
      <c r="AS11" s="58"/>
      <c r="AT11" s="63"/>
      <c r="AU11" s="182" t="s">
        <v>182</v>
      </c>
      <c r="AV11" s="139"/>
      <c r="AW11" s="139"/>
      <c r="AX11" s="139"/>
      <c r="AY11" s="190" t="s">
        <v>191</v>
      </c>
      <c r="AZ11" s="198"/>
      <c r="BA11" s="198"/>
      <c r="BB11" s="198"/>
      <c r="BC11" s="198"/>
      <c r="BD11" s="198"/>
      <c r="BE11" s="198"/>
      <c r="BF11" s="198"/>
      <c r="BG11" s="198"/>
      <c r="BH11" s="198"/>
      <c r="BI11" s="198"/>
      <c r="BJ11" s="198"/>
      <c r="BK11" s="198"/>
      <c r="BL11" s="198"/>
      <c r="BM11" s="209"/>
      <c r="BN11" s="214">
        <v>176900</v>
      </c>
      <c r="BO11" s="217"/>
      <c r="BP11" s="217"/>
      <c r="BQ11" s="217"/>
      <c r="BR11" s="217"/>
      <c r="BS11" s="217"/>
      <c r="BT11" s="217"/>
      <c r="BU11" s="220"/>
      <c r="BV11" s="214">
        <v>255023</v>
      </c>
      <c r="BW11" s="217"/>
      <c r="BX11" s="217"/>
      <c r="BY11" s="217"/>
      <c r="BZ11" s="217"/>
      <c r="CA11" s="217"/>
      <c r="CB11" s="217"/>
      <c r="CC11" s="220"/>
      <c r="CD11" s="192" t="s">
        <v>194</v>
      </c>
      <c r="CE11" s="111"/>
      <c r="CF11" s="111"/>
      <c r="CG11" s="111"/>
      <c r="CH11" s="111"/>
      <c r="CI11" s="111"/>
      <c r="CJ11" s="111"/>
      <c r="CK11" s="111"/>
      <c r="CL11" s="111"/>
      <c r="CM11" s="111"/>
      <c r="CN11" s="111"/>
      <c r="CO11" s="111"/>
      <c r="CP11" s="111"/>
      <c r="CQ11" s="111"/>
      <c r="CR11" s="111"/>
      <c r="CS11" s="211"/>
      <c r="CT11" s="232" t="s">
        <v>195</v>
      </c>
      <c r="CU11" s="240"/>
      <c r="CV11" s="240"/>
      <c r="CW11" s="240"/>
      <c r="CX11" s="240"/>
      <c r="CY11" s="240"/>
      <c r="CZ11" s="240"/>
      <c r="DA11" s="248"/>
      <c r="DB11" s="232" t="s">
        <v>195</v>
      </c>
      <c r="DC11" s="240"/>
      <c r="DD11" s="240"/>
      <c r="DE11" s="240"/>
      <c r="DF11" s="240"/>
      <c r="DG11" s="240"/>
      <c r="DH11" s="240"/>
      <c r="DI11" s="248"/>
    </row>
    <row r="12" spans="1:119" ht="18.75" customHeight="1">
      <c r="A12" s="2"/>
      <c r="B12" s="11" t="s">
        <v>197</v>
      </c>
      <c r="C12" s="28"/>
      <c r="D12" s="28"/>
      <c r="E12" s="28"/>
      <c r="F12" s="28"/>
      <c r="G12" s="28"/>
      <c r="H12" s="28"/>
      <c r="I12" s="28"/>
      <c r="J12" s="28"/>
      <c r="K12" s="60"/>
      <c r="L12" s="66" t="s">
        <v>198</v>
      </c>
      <c r="M12" s="75"/>
      <c r="N12" s="75"/>
      <c r="O12" s="75"/>
      <c r="P12" s="75"/>
      <c r="Q12" s="87"/>
      <c r="R12" s="99">
        <v>3970</v>
      </c>
      <c r="S12" s="108"/>
      <c r="T12" s="108"/>
      <c r="U12" s="108"/>
      <c r="V12" s="120"/>
      <c r="W12" s="132" t="s">
        <v>8</v>
      </c>
      <c r="X12" s="139"/>
      <c r="Y12" s="139"/>
      <c r="Z12" s="139"/>
      <c r="AA12" s="139"/>
      <c r="AB12" s="144"/>
      <c r="AC12" s="148" t="s">
        <v>106</v>
      </c>
      <c r="AD12" s="155"/>
      <c r="AE12" s="155"/>
      <c r="AF12" s="155"/>
      <c r="AG12" s="158"/>
      <c r="AH12" s="148" t="s">
        <v>200</v>
      </c>
      <c r="AI12" s="155"/>
      <c r="AJ12" s="155"/>
      <c r="AK12" s="155"/>
      <c r="AL12" s="170"/>
      <c r="AM12" s="175" t="s">
        <v>201</v>
      </c>
      <c r="AN12" s="58"/>
      <c r="AO12" s="58"/>
      <c r="AP12" s="58"/>
      <c r="AQ12" s="58"/>
      <c r="AR12" s="58"/>
      <c r="AS12" s="58"/>
      <c r="AT12" s="63"/>
      <c r="AU12" s="182" t="s">
        <v>66</v>
      </c>
      <c r="AV12" s="139"/>
      <c r="AW12" s="139"/>
      <c r="AX12" s="139"/>
      <c r="AY12" s="190" t="s">
        <v>204</v>
      </c>
      <c r="AZ12" s="198"/>
      <c r="BA12" s="198"/>
      <c r="BB12" s="198"/>
      <c r="BC12" s="198"/>
      <c r="BD12" s="198"/>
      <c r="BE12" s="198"/>
      <c r="BF12" s="198"/>
      <c r="BG12" s="198"/>
      <c r="BH12" s="198"/>
      <c r="BI12" s="198"/>
      <c r="BJ12" s="198"/>
      <c r="BK12" s="198"/>
      <c r="BL12" s="198"/>
      <c r="BM12" s="209"/>
      <c r="BN12" s="214">
        <v>443982</v>
      </c>
      <c r="BO12" s="217"/>
      <c r="BP12" s="217"/>
      <c r="BQ12" s="217"/>
      <c r="BR12" s="217"/>
      <c r="BS12" s="217"/>
      <c r="BT12" s="217"/>
      <c r="BU12" s="220"/>
      <c r="BV12" s="214">
        <v>452554</v>
      </c>
      <c r="BW12" s="217"/>
      <c r="BX12" s="217"/>
      <c r="BY12" s="217"/>
      <c r="BZ12" s="217"/>
      <c r="CA12" s="217"/>
      <c r="CB12" s="217"/>
      <c r="CC12" s="220"/>
      <c r="CD12" s="192" t="s">
        <v>205</v>
      </c>
      <c r="CE12" s="111"/>
      <c r="CF12" s="111"/>
      <c r="CG12" s="111"/>
      <c r="CH12" s="111"/>
      <c r="CI12" s="111"/>
      <c r="CJ12" s="111"/>
      <c r="CK12" s="111"/>
      <c r="CL12" s="111"/>
      <c r="CM12" s="111"/>
      <c r="CN12" s="111"/>
      <c r="CO12" s="111"/>
      <c r="CP12" s="111"/>
      <c r="CQ12" s="111"/>
      <c r="CR12" s="111"/>
      <c r="CS12" s="211"/>
      <c r="CT12" s="232" t="s">
        <v>195</v>
      </c>
      <c r="CU12" s="240"/>
      <c r="CV12" s="240"/>
      <c r="CW12" s="240"/>
      <c r="CX12" s="240"/>
      <c r="CY12" s="240"/>
      <c r="CZ12" s="240"/>
      <c r="DA12" s="248"/>
      <c r="DB12" s="232" t="s">
        <v>195</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207</v>
      </c>
      <c r="N13" s="82"/>
      <c r="O13" s="82"/>
      <c r="P13" s="82"/>
      <c r="Q13" s="88"/>
      <c r="R13" s="100">
        <v>3954</v>
      </c>
      <c r="S13" s="109"/>
      <c r="T13" s="109"/>
      <c r="U13" s="109"/>
      <c r="V13" s="121"/>
      <c r="W13" s="130" t="s">
        <v>208</v>
      </c>
      <c r="X13" s="56"/>
      <c r="Y13" s="56"/>
      <c r="Z13" s="56"/>
      <c r="AA13" s="56"/>
      <c r="AB13" s="25"/>
      <c r="AC13" s="72">
        <v>501</v>
      </c>
      <c r="AD13" s="80"/>
      <c r="AE13" s="80"/>
      <c r="AF13" s="80"/>
      <c r="AG13" s="84"/>
      <c r="AH13" s="72">
        <v>596</v>
      </c>
      <c r="AI13" s="80"/>
      <c r="AJ13" s="80"/>
      <c r="AK13" s="80"/>
      <c r="AL13" s="118"/>
      <c r="AM13" s="175" t="s">
        <v>210</v>
      </c>
      <c r="AN13" s="58"/>
      <c r="AO13" s="58"/>
      <c r="AP13" s="58"/>
      <c r="AQ13" s="58"/>
      <c r="AR13" s="58"/>
      <c r="AS13" s="58"/>
      <c r="AT13" s="63"/>
      <c r="AU13" s="182" t="s">
        <v>182</v>
      </c>
      <c r="AV13" s="139"/>
      <c r="AW13" s="139"/>
      <c r="AX13" s="139"/>
      <c r="AY13" s="190" t="s">
        <v>212</v>
      </c>
      <c r="AZ13" s="198"/>
      <c r="BA13" s="198"/>
      <c r="BB13" s="198"/>
      <c r="BC13" s="198"/>
      <c r="BD13" s="198"/>
      <c r="BE13" s="198"/>
      <c r="BF13" s="198"/>
      <c r="BG13" s="198"/>
      <c r="BH13" s="198"/>
      <c r="BI13" s="198"/>
      <c r="BJ13" s="198"/>
      <c r="BK13" s="198"/>
      <c r="BL13" s="198"/>
      <c r="BM13" s="209"/>
      <c r="BN13" s="214">
        <v>279715</v>
      </c>
      <c r="BO13" s="217"/>
      <c r="BP13" s="217"/>
      <c r="BQ13" s="217"/>
      <c r="BR13" s="217"/>
      <c r="BS13" s="217"/>
      <c r="BT13" s="217"/>
      <c r="BU13" s="220"/>
      <c r="BV13" s="214">
        <v>233086</v>
      </c>
      <c r="BW13" s="217"/>
      <c r="BX13" s="217"/>
      <c r="BY13" s="217"/>
      <c r="BZ13" s="217"/>
      <c r="CA13" s="217"/>
      <c r="CB13" s="217"/>
      <c r="CC13" s="220"/>
      <c r="CD13" s="192" t="s">
        <v>213</v>
      </c>
      <c r="CE13" s="111"/>
      <c r="CF13" s="111"/>
      <c r="CG13" s="111"/>
      <c r="CH13" s="111"/>
      <c r="CI13" s="111"/>
      <c r="CJ13" s="111"/>
      <c r="CK13" s="111"/>
      <c r="CL13" s="111"/>
      <c r="CM13" s="111"/>
      <c r="CN13" s="111"/>
      <c r="CO13" s="111"/>
      <c r="CP13" s="111"/>
      <c r="CQ13" s="111"/>
      <c r="CR13" s="111"/>
      <c r="CS13" s="211"/>
      <c r="CT13" s="230">
        <v>5.4</v>
      </c>
      <c r="CU13" s="238"/>
      <c r="CV13" s="238"/>
      <c r="CW13" s="238"/>
      <c r="CX13" s="238"/>
      <c r="CY13" s="238"/>
      <c r="CZ13" s="238"/>
      <c r="DA13" s="246"/>
      <c r="DB13" s="230">
        <v>5.6</v>
      </c>
      <c r="DC13" s="238"/>
      <c r="DD13" s="238"/>
      <c r="DE13" s="238"/>
      <c r="DF13" s="238"/>
      <c r="DG13" s="238"/>
      <c r="DH13" s="238"/>
      <c r="DI13" s="246"/>
    </row>
    <row r="14" spans="1:119" ht="18.75" customHeight="1">
      <c r="A14" s="2"/>
      <c r="B14" s="12"/>
      <c r="C14" s="29"/>
      <c r="D14" s="29"/>
      <c r="E14" s="29"/>
      <c r="F14" s="29"/>
      <c r="G14" s="29"/>
      <c r="H14" s="29"/>
      <c r="I14" s="29"/>
      <c r="J14" s="29"/>
      <c r="K14" s="61"/>
      <c r="L14" s="68" t="s">
        <v>215</v>
      </c>
      <c r="M14" s="77"/>
      <c r="N14" s="77"/>
      <c r="O14" s="77"/>
      <c r="P14" s="77"/>
      <c r="Q14" s="89"/>
      <c r="R14" s="100">
        <v>4100</v>
      </c>
      <c r="S14" s="109"/>
      <c r="T14" s="109"/>
      <c r="U14" s="109"/>
      <c r="V14" s="121"/>
      <c r="W14" s="129"/>
      <c r="X14" s="57"/>
      <c r="Y14" s="57"/>
      <c r="Z14" s="57"/>
      <c r="AA14" s="57"/>
      <c r="AB14" s="24"/>
      <c r="AC14" s="149">
        <v>24.8</v>
      </c>
      <c r="AD14" s="156"/>
      <c r="AE14" s="156"/>
      <c r="AF14" s="156"/>
      <c r="AG14" s="159"/>
      <c r="AH14" s="149">
        <v>25.7</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218</v>
      </c>
      <c r="CE14" s="200"/>
      <c r="CF14" s="200"/>
      <c r="CG14" s="200"/>
      <c r="CH14" s="200"/>
      <c r="CI14" s="200"/>
      <c r="CJ14" s="200"/>
      <c r="CK14" s="200"/>
      <c r="CL14" s="200"/>
      <c r="CM14" s="200"/>
      <c r="CN14" s="200"/>
      <c r="CO14" s="200"/>
      <c r="CP14" s="200"/>
      <c r="CQ14" s="200"/>
      <c r="CR14" s="200"/>
      <c r="CS14" s="212"/>
      <c r="CT14" s="234" t="s">
        <v>195</v>
      </c>
      <c r="CU14" s="242"/>
      <c r="CV14" s="242"/>
      <c r="CW14" s="242"/>
      <c r="CX14" s="242"/>
      <c r="CY14" s="242"/>
      <c r="CZ14" s="242"/>
      <c r="DA14" s="250"/>
      <c r="DB14" s="234" t="s">
        <v>195</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207</v>
      </c>
      <c r="N15" s="82"/>
      <c r="O15" s="82"/>
      <c r="P15" s="82"/>
      <c r="Q15" s="88"/>
      <c r="R15" s="100">
        <v>4084</v>
      </c>
      <c r="S15" s="109"/>
      <c r="T15" s="109"/>
      <c r="U15" s="109"/>
      <c r="V15" s="121"/>
      <c r="W15" s="130" t="s">
        <v>5</v>
      </c>
      <c r="X15" s="56"/>
      <c r="Y15" s="56"/>
      <c r="Z15" s="56"/>
      <c r="AA15" s="56"/>
      <c r="AB15" s="25"/>
      <c r="AC15" s="72">
        <v>443</v>
      </c>
      <c r="AD15" s="80"/>
      <c r="AE15" s="80"/>
      <c r="AF15" s="80"/>
      <c r="AG15" s="84"/>
      <c r="AH15" s="72">
        <v>525</v>
      </c>
      <c r="AI15" s="80"/>
      <c r="AJ15" s="80"/>
      <c r="AK15" s="80"/>
      <c r="AL15" s="118"/>
      <c r="AM15" s="175"/>
      <c r="AN15" s="58"/>
      <c r="AO15" s="58"/>
      <c r="AP15" s="58"/>
      <c r="AQ15" s="58"/>
      <c r="AR15" s="58"/>
      <c r="AS15" s="58"/>
      <c r="AT15" s="63"/>
      <c r="AU15" s="182"/>
      <c r="AV15" s="139"/>
      <c r="AW15" s="139"/>
      <c r="AX15" s="139"/>
      <c r="AY15" s="189" t="s">
        <v>219</v>
      </c>
      <c r="AZ15" s="197"/>
      <c r="BA15" s="197"/>
      <c r="BB15" s="197"/>
      <c r="BC15" s="197"/>
      <c r="BD15" s="197"/>
      <c r="BE15" s="197"/>
      <c r="BF15" s="197"/>
      <c r="BG15" s="197"/>
      <c r="BH15" s="197"/>
      <c r="BI15" s="197"/>
      <c r="BJ15" s="197"/>
      <c r="BK15" s="197"/>
      <c r="BL15" s="197"/>
      <c r="BM15" s="208"/>
      <c r="BN15" s="213">
        <v>696528</v>
      </c>
      <c r="BO15" s="216"/>
      <c r="BP15" s="216"/>
      <c r="BQ15" s="216"/>
      <c r="BR15" s="216"/>
      <c r="BS15" s="216"/>
      <c r="BT15" s="216"/>
      <c r="BU15" s="219"/>
      <c r="BV15" s="213">
        <v>684567</v>
      </c>
      <c r="BW15" s="216"/>
      <c r="BX15" s="216"/>
      <c r="BY15" s="216"/>
      <c r="BZ15" s="216"/>
      <c r="CA15" s="216"/>
      <c r="CB15" s="216"/>
      <c r="CC15" s="219"/>
      <c r="CD15" s="222" t="s">
        <v>206</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221</v>
      </c>
      <c r="M16" s="78"/>
      <c r="N16" s="78"/>
      <c r="O16" s="78"/>
      <c r="P16" s="78"/>
      <c r="Q16" s="90"/>
      <c r="R16" s="101" t="s">
        <v>223</v>
      </c>
      <c r="S16" s="110"/>
      <c r="T16" s="110"/>
      <c r="U16" s="110"/>
      <c r="V16" s="122"/>
      <c r="W16" s="129"/>
      <c r="X16" s="57"/>
      <c r="Y16" s="57"/>
      <c r="Z16" s="57"/>
      <c r="AA16" s="57"/>
      <c r="AB16" s="24"/>
      <c r="AC16" s="149">
        <v>21.9</v>
      </c>
      <c r="AD16" s="156"/>
      <c r="AE16" s="156"/>
      <c r="AF16" s="156"/>
      <c r="AG16" s="159"/>
      <c r="AH16" s="149">
        <v>22.7</v>
      </c>
      <c r="AI16" s="156"/>
      <c r="AJ16" s="156"/>
      <c r="AK16" s="156"/>
      <c r="AL16" s="171"/>
      <c r="AM16" s="175"/>
      <c r="AN16" s="58"/>
      <c r="AO16" s="58"/>
      <c r="AP16" s="58"/>
      <c r="AQ16" s="58"/>
      <c r="AR16" s="58"/>
      <c r="AS16" s="58"/>
      <c r="AT16" s="63"/>
      <c r="AU16" s="182"/>
      <c r="AV16" s="139"/>
      <c r="AW16" s="139"/>
      <c r="AX16" s="139"/>
      <c r="AY16" s="190" t="s">
        <v>104</v>
      </c>
      <c r="AZ16" s="198"/>
      <c r="BA16" s="198"/>
      <c r="BB16" s="198"/>
      <c r="BC16" s="198"/>
      <c r="BD16" s="198"/>
      <c r="BE16" s="198"/>
      <c r="BF16" s="198"/>
      <c r="BG16" s="198"/>
      <c r="BH16" s="198"/>
      <c r="BI16" s="198"/>
      <c r="BJ16" s="198"/>
      <c r="BK16" s="198"/>
      <c r="BL16" s="198"/>
      <c r="BM16" s="209"/>
      <c r="BN16" s="214">
        <v>3656347</v>
      </c>
      <c r="BO16" s="217"/>
      <c r="BP16" s="217"/>
      <c r="BQ16" s="217"/>
      <c r="BR16" s="217"/>
      <c r="BS16" s="217"/>
      <c r="BT16" s="217"/>
      <c r="BU16" s="220"/>
      <c r="BV16" s="214">
        <v>3447255</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99</v>
      </c>
      <c r="N17" s="83"/>
      <c r="O17" s="83"/>
      <c r="P17" s="83"/>
      <c r="Q17" s="91"/>
      <c r="R17" s="101" t="s">
        <v>223</v>
      </c>
      <c r="S17" s="110"/>
      <c r="T17" s="110"/>
      <c r="U17" s="110"/>
      <c r="V17" s="122"/>
      <c r="W17" s="130" t="s">
        <v>93</v>
      </c>
      <c r="X17" s="56"/>
      <c r="Y17" s="56"/>
      <c r="Z17" s="56"/>
      <c r="AA17" s="56"/>
      <c r="AB17" s="25"/>
      <c r="AC17" s="72">
        <v>1078</v>
      </c>
      <c r="AD17" s="80"/>
      <c r="AE17" s="80"/>
      <c r="AF17" s="80"/>
      <c r="AG17" s="84"/>
      <c r="AH17" s="72">
        <v>1196</v>
      </c>
      <c r="AI17" s="80"/>
      <c r="AJ17" s="80"/>
      <c r="AK17" s="80"/>
      <c r="AL17" s="118"/>
      <c r="AM17" s="175"/>
      <c r="AN17" s="58"/>
      <c r="AO17" s="58"/>
      <c r="AP17" s="58"/>
      <c r="AQ17" s="58"/>
      <c r="AR17" s="58"/>
      <c r="AS17" s="58"/>
      <c r="AT17" s="63"/>
      <c r="AU17" s="182"/>
      <c r="AV17" s="139"/>
      <c r="AW17" s="139"/>
      <c r="AX17" s="139"/>
      <c r="AY17" s="190" t="s">
        <v>224</v>
      </c>
      <c r="AZ17" s="198"/>
      <c r="BA17" s="198"/>
      <c r="BB17" s="198"/>
      <c r="BC17" s="198"/>
      <c r="BD17" s="198"/>
      <c r="BE17" s="198"/>
      <c r="BF17" s="198"/>
      <c r="BG17" s="198"/>
      <c r="BH17" s="198"/>
      <c r="BI17" s="198"/>
      <c r="BJ17" s="198"/>
      <c r="BK17" s="198"/>
      <c r="BL17" s="198"/>
      <c r="BM17" s="209"/>
      <c r="BN17" s="214">
        <v>854297</v>
      </c>
      <c r="BO17" s="217"/>
      <c r="BP17" s="217"/>
      <c r="BQ17" s="217"/>
      <c r="BR17" s="217"/>
      <c r="BS17" s="217"/>
      <c r="BT17" s="217"/>
      <c r="BU17" s="220"/>
      <c r="BV17" s="214">
        <v>841421</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225</v>
      </c>
      <c r="C18" s="31"/>
      <c r="D18" s="31"/>
      <c r="E18" s="49"/>
      <c r="F18" s="49"/>
      <c r="G18" s="49"/>
      <c r="H18" s="49"/>
      <c r="I18" s="49"/>
      <c r="J18" s="49"/>
      <c r="K18" s="49"/>
      <c r="L18" s="70">
        <v>716.8</v>
      </c>
      <c r="M18" s="70"/>
      <c r="N18" s="70"/>
      <c r="O18" s="70"/>
      <c r="P18" s="70"/>
      <c r="Q18" s="70"/>
      <c r="R18" s="102"/>
      <c r="S18" s="102"/>
      <c r="T18" s="102"/>
      <c r="U18" s="102"/>
      <c r="V18" s="123"/>
      <c r="W18" s="131"/>
      <c r="X18" s="138"/>
      <c r="Y18" s="138"/>
      <c r="Z18" s="138"/>
      <c r="AA18" s="138"/>
      <c r="AB18" s="26"/>
      <c r="AC18" s="150">
        <v>53.3</v>
      </c>
      <c r="AD18" s="157"/>
      <c r="AE18" s="157"/>
      <c r="AF18" s="157"/>
      <c r="AG18" s="160"/>
      <c r="AH18" s="150">
        <v>51.6</v>
      </c>
      <c r="AI18" s="157"/>
      <c r="AJ18" s="157"/>
      <c r="AK18" s="157"/>
      <c r="AL18" s="172"/>
      <c r="AM18" s="175"/>
      <c r="AN18" s="58"/>
      <c r="AO18" s="58"/>
      <c r="AP18" s="58"/>
      <c r="AQ18" s="58"/>
      <c r="AR18" s="58"/>
      <c r="AS18" s="58"/>
      <c r="AT18" s="63"/>
      <c r="AU18" s="182"/>
      <c r="AV18" s="139"/>
      <c r="AW18" s="139"/>
      <c r="AX18" s="139"/>
      <c r="AY18" s="190" t="s">
        <v>226</v>
      </c>
      <c r="AZ18" s="198"/>
      <c r="BA18" s="198"/>
      <c r="BB18" s="198"/>
      <c r="BC18" s="198"/>
      <c r="BD18" s="198"/>
      <c r="BE18" s="198"/>
      <c r="BF18" s="198"/>
      <c r="BG18" s="198"/>
      <c r="BH18" s="198"/>
      <c r="BI18" s="198"/>
      <c r="BJ18" s="198"/>
      <c r="BK18" s="198"/>
      <c r="BL18" s="198"/>
      <c r="BM18" s="209"/>
      <c r="BN18" s="214">
        <v>3334327</v>
      </c>
      <c r="BO18" s="217"/>
      <c r="BP18" s="217"/>
      <c r="BQ18" s="217"/>
      <c r="BR18" s="217"/>
      <c r="BS18" s="217"/>
      <c r="BT18" s="217"/>
      <c r="BU18" s="220"/>
      <c r="BV18" s="214">
        <v>3057558</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54</v>
      </c>
      <c r="C19" s="31"/>
      <c r="D19" s="31"/>
      <c r="E19" s="49"/>
      <c r="F19" s="49"/>
      <c r="G19" s="49"/>
      <c r="H19" s="49"/>
      <c r="I19" s="49"/>
      <c r="J19" s="49"/>
      <c r="K19" s="49"/>
      <c r="L19" s="71">
        <v>6</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227</v>
      </c>
      <c r="AZ19" s="198"/>
      <c r="BA19" s="198"/>
      <c r="BB19" s="198"/>
      <c r="BC19" s="198"/>
      <c r="BD19" s="198"/>
      <c r="BE19" s="198"/>
      <c r="BF19" s="198"/>
      <c r="BG19" s="198"/>
      <c r="BH19" s="198"/>
      <c r="BI19" s="198"/>
      <c r="BJ19" s="198"/>
      <c r="BK19" s="198"/>
      <c r="BL19" s="198"/>
      <c r="BM19" s="209"/>
      <c r="BN19" s="214">
        <v>4983350</v>
      </c>
      <c r="BO19" s="217"/>
      <c r="BP19" s="217"/>
      <c r="BQ19" s="217"/>
      <c r="BR19" s="217"/>
      <c r="BS19" s="217"/>
      <c r="BT19" s="217"/>
      <c r="BU19" s="220"/>
      <c r="BV19" s="214">
        <v>4802026</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231</v>
      </c>
      <c r="C20" s="31"/>
      <c r="D20" s="31"/>
      <c r="E20" s="49"/>
      <c r="F20" s="49"/>
      <c r="G20" s="49"/>
      <c r="H20" s="49"/>
      <c r="I20" s="49"/>
      <c r="J20" s="49"/>
      <c r="K20" s="49"/>
      <c r="L20" s="71">
        <v>2043</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233</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234</v>
      </c>
      <c r="C22" s="33"/>
      <c r="D22" s="41"/>
      <c r="E22" s="50" t="s">
        <v>8</v>
      </c>
      <c r="F22" s="56"/>
      <c r="G22" s="56"/>
      <c r="H22" s="56"/>
      <c r="I22" s="56"/>
      <c r="J22" s="56"/>
      <c r="K22" s="25"/>
      <c r="L22" s="50" t="s">
        <v>236</v>
      </c>
      <c r="M22" s="56"/>
      <c r="N22" s="56"/>
      <c r="O22" s="56"/>
      <c r="P22" s="25"/>
      <c r="Q22" s="92" t="s">
        <v>238</v>
      </c>
      <c r="R22" s="104"/>
      <c r="S22" s="104"/>
      <c r="T22" s="104"/>
      <c r="U22" s="104"/>
      <c r="V22" s="125"/>
      <c r="W22" s="133" t="s">
        <v>55</v>
      </c>
      <c r="X22" s="33"/>
      <c r="Y22" s="41"/>
      <c r="Z22" s="50" t="s">
        <v>8</v>
      </c>
      <c r="AA22" s="56"/>
      <c r="AB22" s="56"/>
      <c r="AC22" s="56"/>
      <c r="AD22" s="56"/>
      <c r="AE22" s="56"/>
      <c r="AF22" s="56"/>
      <c r="AG22" s="25"/>
      <c r="AH22" s="163" t="s">
        <v>176</v>
      </c>
      <c r="AI22" s="56"/>
      <c r="AJ22" s="56"/>
      <c r="AK22" s="56"/>
      <c r="AL22" s="25"/>
      <c r="AM22" s="163" t="s">
        <v>239</v>
      </c>
      <c r="AN22" s="178"/>
      <c r="AO22" s="178"/>
      <c r="AP22" s="178"/>
      <c r="AQ22" s="178"/>
      <c r="AR22" s="180"/>
      <c r="AS22" s="92" t="s">
        <v>238</v>
      </c>
      <c r="AT22" s="104"/>
      <c r="AU22" s="104"/>
      <c r="AV22" s="104"/>
      <c r="AW22" s="104"/>
      <c r="AX22" s="187"/>
      <c r="AY22" s="189" t="s">
        <v>241</v>
      </c>
      <c r="AZ22" s="197"/>
      <c r="BA22" s="197"/>
      <c r="BB22" s="197"/>
      <c r="BC22" s="197"/>
      <c r="BD22" s="197"/>
      <c r="BE22" s="197"/>
      <c r="BF22" s="197"/>
      <c r="BG22" s="197"/>
      <c r="BH22" s="197"/>
      <c r="BI22" s="197"/>
      <c r="BJ22" s="197"/>
      <c r="BK22" s="197"/>
      <c r="BL22" s="197"/>
      <c r="BM22" s="208"/>
      <c r="BN22" s="213">
        <v>10401139</v>
      </c>
      <c r="BO22" s="216"/>
      <c r="BP22" s="216"/>
      <c r="BQ22" s="216"/>
      <c r="BR22" s="216"/>
      <c r="BS22" s="216"/>
      <c r="BT22" s="216"/>
      <c r="BU22" s="219"/>
      <c r="BV22" s="213">
        <v>10050288</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243</v>
      </c>
      <c r="AZ23" s="198"/>
      <c r="BA23" s="198"/>
      <c r="BB23" s="198"/>
      <c r="BC23" s="198"/>
      <c r="BD23" s="198"/>
      <c r="BE23" s="198"/>
      <c r="BF23" s="198"/>
      <c r="BG23" s="198"/>
      <c r="BH23" s="198"/>
      <c r="BI23" s="198"/>
      <c r="BJ23" s="198"/>
      <c r="BK23" s="198"/>
      <c r="BL23" s="198"/>
      <c r="BM23" s="209"/>
      <c r="BN23" s="214">
        <v>9909108</v>
      </c>
      <c r="BO23" s="217"/>
      <c r="BP23" s="217"/>
      <c r="BQ23" s="217"/>
      <c r="BR23" s="217"/>
      <c r="BS23" s="217"/>
      <c r="BT23" s="217"/>
      <c r="BU23" s="220"/>
      <c r="BV23" s="214">
        <v>9378565</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245</v>
      </c>
      <c r="F24" s="58"/>
      <c r="G24" s="58"/>
      <c r="H24" s="58"/>
      <c r="I24" s="58"/>
      <c r="J24" s="58"/>
      <c r="K24" s="63"/>
      <c r="L24" s="72">
        <v>1</v>
      </c>
      <c r="M24" s="80"/>
      <c r="N24" s="80"/>
      <c r="O24" s="80"/>
      <c r="P24" s="84"/>
      <c r="Q24" s="72">
        <v>7100</v>
      </c>
      <c r="R24" s="80"/>
      <c r="S24" s="80"/>
      <c r="T24" s="80"/>
      <c r="U24" s="80"/>
      <c r="V24" s="84"/>
      <c r="W24" s="134"/>
      <c r="X24" s="34"/>
      <c r="Y24" s="42"/>
      <c r="Z24" s="52" t="s">
        <v>246</v>
      </c>
      <c r="AA24" s="58"/>
      <c r="AB24" s="58"/>
      <c r="AC24" s="58"/>
      <c r="AD24" s="58"/>
      <c r="AE24" s="58"/>
      <c r="AF24" s="58"/>
      <c r="AG24" s="63"/>
      <c r="AH24" s="72">
        <v>96</v>
      </c>
      <c r="AI24" s="80"/>
      <c r="AJ24" s="80"/>
      <c r="AK24" s="80"/>
      <c r="AL24" s="84"/>
      <c r="AM24" s="72">
        <v>287616</v>
      </c>
      <c r="AN24" s="80"/>
      <c r="AO24" s="80"/>
      <c r="AP24" s="80"/>
      <c r="AQ24" s="80"/>
      <c r="AR24" s="84"/>
      <c r="AS24" s="72">
        <v>2996</v>
      </c>
      <c r="AT24" s="80"/>
      <c r="AU24" s="80"/>
      <c r="AV24" s="80"/>
      <c r="AW24" s="80"/>
      <c r="AX24" s="118"/>
      <c r="AY24" s="191" t="s">
        <v>249</v>
      </c>
      <c r="AZ24" s="199"/>
      <c r="BA24" s="199"/>
      <c r="BB24" s="199"/>
      <c r="BC24" s="199"/>
      <c r="BD24" s="199"/>
      <c r="BE24" s="199"/>
      <c r="BF24" s="199"/>
      <c r="BG24" s="199"/>
      <c r="BH24" s="199"/>
      <c r="BI24" s="199"/>
      <c r="BJ24" s="199"/>
      <c r="BK24" s="199"/>
      <c r="BL24" s="199"/>
      <c r="BM24" s="210"/>
      <c r="BN24" s="214">
        <v>8985382</v>
      </c>
      <c r="BO24" s="217"/>
      <c r="BP24" s="217"/>
      <c r="BQ24" s="217"/>
      <c r="BR24" s="217"/>
      <c r="BS24" s="217"/>
      <c r="BT24" s="217"/>
      <c r="BU24" s="220"/>
      <c r="BV24" s="214">
        <v>8473134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252</v>
      </c>
      <c r="F25" s="58"/>
      <c r="G25" s="58"/>
      <c r="H25" s="58"/>
      <c r="I25" s="58"/>
      <c r="J25" s="58"/>
      <c r="K25" s="63"/>
      <c r="L25" s="72">
        <v>1</v>
      </c>
      <c r="M25" s="80"/>
      <c r="N25" s="80"/>
      <c r="O25" s="80"/>
      <c r="P25" s="84"/>
      <c r="Q25" s="72">
        <v>6000</v>
      </c>
      <c r="R25" s="80"/>
      <c r="S25" s="80"/>
      <c r="T25" s="80"/>
      <c r="U25" s="80"/>
      <c r="V25" s="84"/>
      <c r="W25" s="134"/>
      <c r="X25" s="34"/>
      <c r="Y25" s="42"/>
      <c r="Z25" s="52" t="s">
        <v>253</v>
      </c>
      <c r="AA25" s="58"/>
      <c r="AB25" s="58"/>
      <c r="AC25" s="58"/>
      <c r="AD25" s="58"/>
      <c r="AE25" s="58"/>
      <c r="AF25" s="58"/>
      <c r="AG25" s="63"/>
      <c r="AH25" s="72" t="s">
        <v>195</v>
      </c>
      <c r="AI25" s="80"/>
      <c r="AJ25" s="80"/>
      <c r="AK25" s="80"/>
      <c r="AL25" s="84"/>
      <c r="AM25" s="72" t="s">
        <v>195</v>
      </c>
      <c r="AN25" s="80"/>
      <c r="AO25" s="80"/>
      <c r="AP25" s="80"/>
      <c r="AQ25" s="80"/>
      <c r="AR25" s="84"/>
      <c r="AS25" s="72" t="s">
        <v>195</v>
      </c>
      <c r="AT25" s="80"/>
      <c r="AU25" s="80"/>
      <c r="AV25" s="80"/>
      <c r="AW25" s="80"/>
      <c r="AX25" s="118"/>
      <c r="AY25" s="189" t="s">
        <v>33</v>
      </c>
      <c r="AZ25" s="197"/>
      <c r="BA25" s="197"/>
      <c r="BB25" s="197"/>
      <c r="BC25" s="197"/>
      <c r="BD25" s="197"/>
      <c r="BE25" s="197"/>
      <c r="BF25" s="197"/>
      <c r="BG25" s="197"/>
      <c r="BH25" s="197"/>
      <c r="BI25" s="197"/>
      <c r="BJ25" s="197"/>
      <c r="BK25" s="197"/>
      <c r="BL25" s="197"/>
      <c r="BM25" s="208"/>
      <c r="BN25" s="213">
        <v>104425</v>
      </c>
      <c r="BO25" s="216"/>
      <c r="BP25" s="216"/>
      <c r="BQ25" s="216"/>
      <c r="BR25" s="216"/>
      <c r="BS25" s="216"/>
      <c r="BT25" s="216"/>
      <c r="BU25" s="219"/>
      <c r="BV25" s="213">
        <v>170085</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254</v>
      </c>
      <c r="F26" s="58"/>
      <c r="G26" s="58"/>
      <c r="H26" s="58"/>
      <c r="I26" s="58"/>
      <c r="J26" s="58"/>
      <c r="K26" s="63"/>
      <c r="L26" s="72">
        <v>1</v>
      </c>
      <c r="M26" s="80"/>
      <c r="N26" s="80"/>
      <c r="O26" s="80"/>
      <c r="P26" s="84"/>
      <c r="Q26" s="72">
        <v>5350</v>
      </c>
      <c r="R26" s="80"/>
      <c r="S26" s="80"/>
      <c r="T26" s="80"/>
      <c r="U26" s="80"/>
      <c r="V26" s="84"/>
      <c r="W26" s="134"/>
      <c r="X26" s="34"/>
      <c r="Y26" s="42"/>
      <c r="Z26" s="52" t="s">
        <v>255</v>
      </c>
      <c r="AA26" s="143"/>
      <c r="AB26" s="143"/>
      <c r="AC26" s="143"/>
      <c r="AD26" s="143"/>
      <c r="AE26" s="143"/>
      <c r="AF26" s="143"/>
      <c r="AG26" s="161"/>
      <c r="AH26" s="72">
        <v>4</v>
      </c>
      <c r="AI26" s="80"/>
      <c r="AJ26" s="80"/>
      <c r="AK26" s="80"/>
      <c r="AL26" s="84"/>
      <c r="AM26" s="72">
        <v>12968</v>
      </c>
      <c r="AN26" s="80"/>
      <c r="AO26" s="80"/>
      <c r="AP26" s="80"/>
      <c r="AQ26" s="80"/>
      <c r="AR26" s="84"/>
      <c r="AS26" s="72">
        <v>3242</v>
      </c>
      <c r="AT26" s="80"/>
      <c r="AU26" s="80"/>
      <c r="AV26" s="80"/>
      <c r="AW26" s="80"/>
      <c r="AX26" s="118"/>
      <c r="AY26" s="192" t="s">
        <v>256</v>
      </c>
      <c r="AZ26" s="111"/>
      <c r="BA26" s="111"/>
      <c r="BB26" s="111"/>
      <c r="BC26" s="111"/>
      <c r="BD26" s="111"/>
      <c r="BE26" s="111"/>
      <c r="BF26" s="111"/>
      <c r="BG26" s="111"/>
      <c r="BH26" s="111"/>
      <c r="BI26" s="111"/>
      <c r="BJ26" s="111"/>
      <c r="BK26" s="111"/>
      <c r="BL26" s="111"/>
      <c r="BM26" s="211"/>
      <c r="BN26" s="214" t="s">
        <v>195</v>
      </c>
      <c r="BO26" s="217"/>
      <c r="BP26" s="217"/>
      <c r="BQ26" s="217"/>
      <c r="BR26" s="217"/>
      <c r="BS26" s="217"/>
      <c r="BT26" s="217"/>
      <c r="BU26" s="220"/>
      <c r="BV26" s="214" t="s">
        <v>195</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257</v>
      </c>
      <c r="F27" s="58"/>
      <c r="G27" s="58"/>
      <c r="H27" s="58"/>
      <c r="I27" s="58"/>
      <c r="J27" s="58"/>
      <c r="K27" s="63"/>
      <c r="L27" s="72">
        <v>1</v>
      </c>
      <c r="M27" s="80"/>
      <c r="N27" s="80"/>
      <c r="O27" s="80"/>
      <c r="P27" s="84"/>
      <c r="Q27" s="72">
        <v>2780</v>
      </c>
      <c r="R27" s="80"/>
      <c r="S27" s="80"/>
      <c r="T27" s="80"/>
      <c r="U27" s="80"/>
      <c r="V27" s="84"/>
      <c r="W27" s="134"/>
      <c r="X27" s="34"/>
      <c r="Y27" s="42"/>
      <c r="Z27" s="52" t="s">
        <v>259</v>
      </c>
      <c r="AA27" s="58"/>
      <c r="AB27" s="58"/>
      <c r="AC27" s="58"/>
      <c r="AD27" s="58"/>
      <c r="AE27" s="58"/>
      <c r="AF27" s="58"/>
      <c r="AG27" s="63"/>
      <c r="AH27" s="72" t="s">
        <v>195</v>
      </c>
      <c r="AI27" s="80"/>
      <c r="AJ27" s="80"/>
      <c r="AK27" s="80"/>
      <c r="AL27" s="84"/>
      <c r="AM27" s="72" t="s">
        <v>195</v>
      </c>
      <c r="AN27" s="80"/>
      <c r="AO27" s="80"/>
      <c r="AP27" s="80"/>
      <c r="AQ27" s="80"/>
      <c r="AR27" s="84"/>
      <c r="AS27" s="72" t="s">
        <v>195</v>
      </c>
      <c r="AT27" s="80"/>
      <c r="AU27" s="80"/>
      <c r="AV27" s="80"/>
      <c r="AW27" s="80"/>
      <c r="AX27" s="118"/>
      <c r="AY27" s="193" t="s">
        <v>261</v>
      </c>
      <c r="AZ27" s="200"/>
      <c r="BA27" s="200"/>
      <c r="BB27" s="200"/>
      <c r="BC27" s="200"/>
      <c r="BD27" s="200"/>
      <c r="BE27" s="200"/>
      <c r="BF27" s="200"/>
      <c r="BG27" s="200"/>
      <c r="BH27" s="200"/>
      <c r="BI27" s="200"/>
      <c r="BJ27" s="200"/>
      <c r="BK27" s="200"/>
      <c r="BL27" s="200"/>
      <c r="BM27" s="212"/>
      <c r="BN27" s="215">
        <v>50922</v>
      </c>
      <c r="BO27" s="218"/>
      <c r="BP27" s="218"/>
      <c r="BQ27" s="218"/>
      <c r="BR27" s="218"/>
      <c r="BS27" s="218"/>
      <c r="BT27" s="218"/>
      <c r="BU27" s="221"/>
      <c r="BV27" s="215">
        <v>48067</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262</v>
      </c>
      <c r="F28" s="58"/>
      <c r="G28" s="58"/>
      <c r="H28" s="58"/>
      <c r="I28" s="58"/>
      <c r="J28" s="58"/>
      <c r="K28" s="63"/>
      <c r="L28" s="72">
        <v>1</v>
      </c>
      <c r="M28" s="80"/>
      <c r="N28" s="80"/>
      <c r="O28" s="80"/>
      <c r="P28" s="84"/>
      <c r="Q28" s="72">
        <v>2220</v>
      </c>
      <c r="R28" s="80"/>
      <c r="S28" s="80"/>
      <c r="T28" s="80"/>
      <c r="U28" s="80"/>
      <c r="V28" s="84"/>
      <c r="W28" s="134"/>
      <c r="X28" s="34"/>
      <c r="Y28" s="42"/>
      <c r="Z28" s="52" t="s">
        <v>34</v>
      </c>
      <c r="AA28" s="58"/>
      <c r="AB28" s="58"/>
      <c r="AC28" s="58"/>
      <c r="AD28" s="58"/>
      <c r="AE28" s="58"/>
      <c r="AF28" s="58"/>
      <c r="AG28" s="63"/>
      <c r="AH28" s="72" t="s">
        <v>195</v>
      </c>
      <c r="AI28" s="80"/>
      <c r="AJ28" s="80"/>
      <c r="AK28" s="80"/>
      <c r="AL28" s="84"/>
      <c r="AM28" s="72" t="s">
        <v>195</v>
      </c>
      <c r="AN28" s="80"/>
      <c r="AO28" s="80"/>
      <c r="AP28" s="80"/>
      <c r="AQ28" s="80"/>
      <c r="AR28" s="84"/>
      <c r="AS28" s="72" t="s">
        <v>195</v>
      </c>
      <c r="AT28" s="80"/>
      <c r="AU28" s="80"/>
      <c r="AV28" s="80"/>
      <c r="AW28" s="80"/>
      <c r="AX28" s="118"/>
      <c r="AY28" s="194" t="s">
        <v>265</v>
      </c>
      <c r="AZ28" s="201"/>
      <c r="BA28" s="201"/>
      <c r="BB28" s="204"/>
      <c r="BC28" s="189" t="s">
        <v>98</v>
      </c>
      <c r="BD28" s="197"/>
      <c r="BE28" s="197"/>
      <c r="BF28" s="197"/>
      <c r="BG28" s="197"/>
      <c r="BH28" s="197"/>
      <c r="BI28" s="197"/>
      <c r="BJ28" s="197"/>
      <c r="BK28" s="197"/>
      <c r="BL28" s="197"/>
      <c r="BM28" s="208"/>
      <c r="BN28" s="213">
        <v>990665</v>
      </c>
      <c r="BO28" s="216"/>
      <c r="BP28" s="216"/>
      <c r="BQ28" s="216"/>
      <c r="BR28" s="216"/>
      <c r="BS28" s="216"/>
      <c r="BT28" s="216"/>
      <c r="BU28" s="219"/>
      <c r="BV28" s="213">
        <v>885044</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266</v>
      </c>
      <c r="F29" s="58"/>
      <c r="G29" s="58"/>
      <c r="H29" s="58"/>
      <c r="I29" s="58"/>
      <c r="J29" s="58"/>
      <c r="K29" s="63"/>
      <c r="L29" s="72">
        <v>8</v>
      </c>
      <c r="M29" s="80"/>
      <c r="N29" s="80"/>
      <c r="O29" s="80"/>
      <c r="P29" s="84"/>
      <c r="Q29" s="72">
        <v>1830</v>
      </c>
      <c r="R29" s="80"/>
      <c r="S29" s="80"/>
      <c r="T29" s="80"/>
      <c r="U29" s="80"/>
      <c r="V29" s="84"/>
      <c r="W29" s="135"/>
      <c r="X29" s="140"/>
      <c r="Y29" s="142"/>
      <c r="Z29" s="52" t="s">
        <v>268</v>
      </c>
      <c r="AA29" s="58"/>
      <c r="AB29" s="58"/>
      <c r="AC29" s="58"/>
      <c r="AD29" s="58"/>
      <c r="AE29" s="58"/>
      <c r="AF29" s="58"/>
      <c r="AG29" s="63"/>
      <c r="AH29" s="72">
        <v>96</v>
      </c>
      <c r="AI29" s="80"/>
      <c r="AJ29" s="80"/>
      <c r="AK29" s="80"/>
      <c r="AL29" s="84"/>
      <c r="AM29" s="72">
        <v>287616</v>
      </c>
      <c r="AN29" s="80"/>
      <c r="AO29" s="80"/>
      <c r="AP29" s="80"/>
      <c r="AQ29" s="80"/>
      <c r="AR29" s="84"/>
      <c r="AS29" s="72">
        <v>2996</v>
      </c>
      <c r="AT29" s="80"/>
      <c r="AU29" s="80"/>
      <c r="AV29" s="80"/>
      <c r="AW29" s="80"/>
      <c r="AX29" s="118"/>
      <c r="AY29" s="195"/>
      <c r="AZ29" s="202"/>
      <c r="BA29" s="202"/>
      <c r="BB29" s="205"/>
      <c r="BC29" s="190" t="s">
        <v>269</v>
      </c>
      <c r="BD29" s="198"/>
      <c r="BE29" s="198"/>
      <c r="BF29" s="198"/>
      <c r="BG29" s="198"/>
      <c r="BH29" s="198"/>
      <c r="BI29" s="198"/>
      <c r="BJ29" s="198"/>
      <c r="BK29" s="198"/>
      <c r="BL29" s="198"/>
      <c r="BM29" s="209"/>
      <c r="BN29" s="214">
        <v>169642</v>
      </c>
      <c r="BO29" s="217"/>
      <c r="BP29" s="217"/>
      <c r="BQ29" s="217"/>
      <c r="BR29" s="217"/>
      <c r="BS29" s="217"/>
      <c r="BT29" s="217"/>
      <c r="BU29" s="220"/>
      <c r="BV29" s="214">
        <v>330219</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271</v>
      </c>
      <c r="X30" s="141"/>
      <c r="Y30" s="141"/>
      <c r="Z30" s="141"/>
      <c r="AA30" s="141"/>
      <c r="AB30" s="141"/>
      <c r="AC30" s="141"/>
      <c r="AD30" s="141"/>
      <c r="AE30" s="141"/>
      <c r="AF30" s="141"/>
      <c r="AG30" s="162"/>
      <c r="AH30" s="150">
        <v>98</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65</v>
      </c>
      <c r="BD30" s="199"/>
      <c r="BE30" s="199"/>
      <c r="BF30" s="199"/>
      <c r="BG30" s="199"/>
      <c r="BH30" s="199"/>
      <c r="BI30" s="199"/>
      <c r="BJ30" s="199"/>
      <c r="BK30" s="199"/>
      <c r="BL30" s="199"/>
      <c r="BM30" s="210"/>
      <c r="BN30" s="215">
        <v>3170546</v>
      </c>
      <c r="BO30" s="218"/>
      <c r="BP30" s="218"/>
      <c r="BQ30" s="218"/>
      <c r="BR30" s="218"/>
      <c r="BS30" s="218"/>
      <c r="BT30" s="218"/>
      <c r="BU30" s="221"/>
      <c r="BV30" s="215">
        <v>3496125</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180</v>
      </c>
      <c r="D32" s="36"/>
      <c r="E32" s="36"/>
      <c r="F32" s="36"/>
      <c r="G32" s="36"/>
      <c r="H32" s="36"/>
      <c r="I32" s="36"/>
      <c r="J32" s="36"/>
      <c r="K32" s="36"/>
      <c r="L32" s="36"/>
      <c r="M32" s="36"/>
      <c r="N32" s="36"/>
      <c r="O32" s="36"/>
      <c r="P32" s="36"/>
      <c r="Q32" s="36"/>
      <c r="R32" s="36"/>
      <c r="S32" s="36"/>
      <c r="U32" s="111" t="s">
        <v>88</v>
      </c>
      <c r="V32" s="111"/>
      <c r="W32" s="111"/>
      <c r="X32" s="111"/>
      <c r="Y32" s="111"/>
      <c r="Z32" s="111"/>
      <c r="AA32" s="111"/>
      <c r="AB32" s="111"/>
      <c r="AC32" s="111"/>
      <c r="AD32" s="111"/>
      <c r="AE32" s="111"/>
      <c r="AF32" s="111"/>
      <c r="AG32" s="111"/>
      <c r="AH32" s="111"/>
      <c r="AI32" s="111"/>
      <c r="AJ32" s="111"/>
      <c r="AK32" s="111"/>
      <c r="AM32" s="111" t="s">
        <v>273</v>
      </c>
      <c r="AN32" s="111"/>
      <c r="AO32" s="111"/>
      <c r="AP32" s="111"/>
      <c r="AQ32" s="111"/>
      <c r="AR32" s="111"/>
      <c r="AS32" s="111"/>
      <c r="AT32" s="111"/>
      <c r="AU32" s="111"/>
      <c r="AV32" s="111"/>
      <c r="AW32" s="111"/>
      <c r="AX32" s="111"/>
      <c r="AY32" s="111"/>
      <c r="AZ32" s="111"/>
      <c r="BA32" s="111"/>
      <c r="BB32" s="111"/>
      <c r="BC32" s="111"/>
      <c r="BE32" s="111" t="s">
        <v>274</v>
      </c>
      <c r="BF32" s="111"/>
      <c r="BG32" s="111"/>
      <c r="BH32" s="111"/>
      <c r="BI32" s="111"/>
      <c r="BJ32" s="111"/>
      <c r="BK32" s="111"/>
      <c r="BL32" s="111"/>
      <c r="BM32" s="111"/>
      <c r="BN32" s="111"/>
      <c r="BO32" s="111"/>
      <c r="BP32" s="111"/>
      <c r="BQ32" s="111"/>
      <c r="BR32" s="111"/>
      <c r="BS32" s="111"/>
      <c r="BT32" s="111"/>
      <c r="BU32" s="111"/>
      <c r="BW32" s="111" t="s">
        <v>276</v>
      </c>
      <c r="BX32" s="111"/>
      <c r="BY32" s="111"/>
      <c r="BZ32" s="111"/>
      <c r="CA32" s="111"/>
      <c r="CB32" s="111"/>
      <c r="CC32" s="111"/>
      <c r="CD32" s="111"/>
      <c r="CE32" s="111"/>
      <c r="CF32" s="111"/>
      <c r="CG32" s="111"/>
      <c r="CH32" s="111"/>
      <c r="CI32" s="111"/>
      <c r="CJ32" s="111"/>
      <c r="CK32" s="111"/>
      <c r="CL32" s="111"/>
      <c r="CM32" s="111"/>
      <c r="CO32" s="111" t="s">
        <v>277</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115</v>
      </c>
      <c r="D33" s="37"/>
      <c r="E33" s="54" t="s">
        <v>278</v>
      </c>
      <c r="F33" s="54"/>
      <c r="G33" s="54"/>
      <c r="H33" s="54"/>
      <c r="I33" s="54"/>
      <c r="J33" s="54"/>
      <c r="K33" s="54"/>
      <c r="L33" s="54"/>
      <c r="M33" s="54"/>
      <c r="N33" s="54"/>
      <c r="O33" s="54"/>
      <c r="P33" s="54"/>
      <c r="Q33" s="54"/>
      <c r="R33" s="54"/>
      <c r="S33" s="54"/>
      <c r="T33" s="54"/>
      <c r="U33" s="37" t="s">
        <v>115</v>
      </c>
      <c r="V33" s="37"/>
      <c r="W33" s="54" t="s">
        <v>278</v>
      </c>
      <c r="X33" s="54"/>
      <c r="Y33" s="54"/>
      <c r="Z33" s="54"/>
      <c r="AA33" s="54"/>
      <c r="AB33" s="54"/>
      <c r="AC33" s="54"/>
      <c r="AD33" s="54"/>
      <c r="AE33" s="54"/>
      <c r="AF33" s="54"/>
      <c r="AG33" s="54"/>
      <c r="AH33" s="54"/>
      <c r="AI33" s="54"/>
      <c r="AJ33" s="54"/>
      <c r="AK33" s="54"/>
      <c r="AL33" s="54"/>
      <c r="AM33" s="37" t="s">
        <v>115</v>
      </c>
      <c r="AN33" s="37"/>
      <c r="AO33" s="54" t="s">
        <v>278</v>
      </c>
      <c r="AP33" s="54"/>
      <c r="AQ33" s="54"/>
      <c r="AR33" s="54"/>
      <c r="AS33" s="54"/>
      <c r="AT33" s="54"/>
      <c r="AU33" s="54"/>
      <c r="AV33" s="54"/>
      <c r="AW33" s="54"/>
      <c r="AX33" s="54"/>
      <c r="AY33" s="54"/>
      <c r="AZ33" s="54"/>
      <c r="BA33" s="54"/>
      <c r="BB33" s="54"/>
      <c r="BC33" s="54"/>
      <c r="BD33" s="37"/>
      <c r="BE33" s="54" t="s">
        <v>281</v>
      </c>
      <c r="BF33" s="54"/>
      <c r="BG33" s="54" t="s">
        <v>162</v>
      </c>
      <c r="BH33" s="54"/>
      <c r="BI33" s="54"/>
      <c r="BJ33" s="54"/>
      <c r="BK33" s="54"/>
      <c r="BL33" s="54"/>
      <c r="BM33" s="54"/>
      <c r="BN33" s="54"/>
      <c r="BO33" s="54"/>
      <c r="BP33" s="54"/>
      <c r="BQ33" s="54"/>
      <c r="BR33" s="54"/>
      <c r="BS33" s="54"/>
      <c r="BT33" s="54"/>
      <c r="BU33" s="54"/>
      <c r="BV33" s="37"/>
      <c r="BW33" s="37" t="s">
        <v>281</v>
      </c>
      <c r="BX33" s="37"/>
      <c r="BY33" s="54" t="s">
        <v>105</v>
      </c>
      <c r="BZ33" s="54"/>
      <c r="CA33" s="54"/>
      <c r="CB33" s="54"/>
      <c r="CC33" s="54"/>
      <c r="CD33" s="54"/>
      <c r="CE33" s="54"/>
      <c r="CF33" s="54"/>
      <c r="CG33" s="54"/>
      <c r="CH33" s="54"/>
      <c r="CI33" s="54"/>
      <c r="CJ33" s="54"/>
      <c r="CK33" s="54"/>
      <c r="CL33" s="54"/>
      <c r="CM33" s="54"/>
      <c r="CN33" s="54"/>
      <c r="CO33" s="37" t="s">
        <v>115</v>
      </c>
      <c r="CP33" s="37"/>
      <c r="CQ33" s="54" t="s">
        <v>282</v>
      </c>
      <c r="CR33" s="54"/>
      <c r="CS33" s="54"/>
      <c r="CT33" s="54"/>
      <c r="CU33" s="54"/>
      <c r="CV33" s="54"/>
      <c r="CW33" s="54"/>
      <c r="CX33" s="54"/>
      <c r="CY33" s="54"/>
      <c r="CZ33" s="54"/>
      <c r="DA33" s="54"/>
      <c r="DB33" s="54"/>
      <c r="DC33" s="54"/>
      <c r="DD33" s="54"/>
      <c r="DE33" s="54"/>
      <c r="DF33" s="54"/>
      <c r="DG33" s="253" t="s">
        <v>76</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国民健康保険事業特別会計</v>
      </c>
      <c r="X34" s="55"/>
      <c r="Y34" s="55"/>
      <c r="Z34" s="55"/>
      <c r="AA34" s="55"/>
      <c r="AB34" s="55"/>
      <c r="AC34" s="55"/>
      <c r="AD34" s="55"/>
      <c r="AE34" s="55"/>
      <c r="AF34" s="55"/>
      <c r="AG34" s="55"/>
      <c r="AH34" s="55"/>
      <c r="AI34" s="55"/>
      <c r="AJ34" s="55"/>
      <c r="AK34" s="55"/>
      <c r="AL34" s="2"/>
      <c r="AM34" s="38">
        <f>IF(AO34="","",MAX(C34:D43,U34:V43)+1)</f>
        <v>5</v>
      </c>
      <c r="AN34" s="38"/>
      <c r="AO34" s="55" t="str">
        <f>IF('各会計、関係団体の財政状況及び健全化判断比率'!B31="","",'各会計、関係団体の財政状況及び健全化判断比率'!B31)</f>
        <v>簡易水道事業会計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7</v>
      </c>
      <c r="BX34" s="38"/>
      <c r="BY34" s="55" t="str">
        <f>IF('各会計、関係団体の財政状況及び健全化判断比率'!B68="","",'各会計、関係団体の財政状況及び健全化判断比率'!B68)</f>
        <v>美幌・津別広域事務組合</v>
      </c>
      <c r="BZ34" s="55"/>
      <c r="CA34" s="55"/>
      <c r="CB34" s="55"/>
      <c r="CC34" s="55"/>
      <c r="CD34" s="55"/>
      <c r="CE34" s="55"/>
      <c r="CF34" s="55"/>
      <c r="CG34" s="55"/>
      <c r="CH34" s="55"/>
      <c r="CI34" s="55"/>
      <c r="CJ34" s="55"/>
      <c r="CK34" s="55"/>
      <c r="CL34" s="55"/>
      <c r="CM34" s="55"/>
      <c r="CN34" s="2"/>
      <c r="CO34" s="38">
        <f>IF(CQ34="","",MAX(C34:D43,U34:V43,AM34:AN43,BE34:BF43,BW34:BX43)+1)</f>
        <v>9</v>
      </c>
      <c r="CP34" s="38"/>
      <c r="CQ34" s="55" t="str">
        <f>IF('各会計、関係団体の財政状況及び健全化判断比率'!BS7="","",'各会計、関係団体の財政状況及び健全化判断比率'!BS7)</f>
        <v>津別町振興公社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介護保険事業特別会計</v>
      </c>
      <c r="X35" s="55"/>
      <c r="Y35" s="55"/>
      <c r="Z35" s="55"/>
      <c r="AA35" s="55"/>
      <c r="AB35" s="55"/>
      <c r="AC35" s="55"/>
      <c r="AD35" s="55"/>
      <c r="AE35" s="55"/>
      <c r="AF35" s="55"/>
      <c r="AG35" s="55"/>
      <c r="AH35" s="55"/>
      <c r="AI35" s="55"/>
      <c r="AJ35" s="55"/>
      <c r="AK35" s="55"/>
      <c r="AL35" s="2"/>
      <c r="AM35" s="38">
        <f t="shared" ref="AM35:AM43" si="2">IF(AO35="","",AM34+1)</f>
        <v>6</v>
      </c>
      <c r="AN35" s="38"/>
      <c r="AO35" s="55" t="str">
        <f>IF('各会計、関係団体の財政状況及び健全化判断比率'!B32="","",'各会計、関係団体の財政状況及び健全化判断比率'!B32)</f>
        <v>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8</v>
      </c>
      <c r="BX35" s="38"/>
      <c r="BY35" s="55" t="str">
        <f>IF('各会計、関係団体の財政状況及び健全化判断比率'!B69="","",'各会計、関係団体の財政状況及び健全化判断比率'!B69)</f>
        <v>網走地方教育研修センター組合</v>
      </c>
      <c r="BZ35" s="55"/>
      <c r="CA35" s="55"/>
      <c r="CB35" s="55"/>
      <c r="CC35" s="55"/>
      <c r="CD35" s="55"/>
      <c r="CE35" s="55"/>
      <c r="CF35" s="55"/>
      <c r="CG35" s="55"/>
      <c r="CH35" s="55"/>
      <c r="CI35" s="55"/>
      <c r="CJ35" s="55"/>
      <c r="CK35" s="55"/>
      <c r="CL35" s="55"/>
      <c r="CM35" s="55"/>
      <c r="CN35" s="2"/>
      <c r="CO35" s="38">
        <f t="shared" ref="CO35:CO43" si="5">IF(CQ35="","",CO34+1)</f>
        <v>10</v>
      </c>
      <c r="CP35" s="38"/>
      <c r="CQ35" s="55" t="str">
        <f>IF('各会計、関係団体の財政状況及び健全化判断比率'!BS8="","",'各会計、関係団体の財政状況及び健全化判断比率'!BS8)</f>
        <v>相生振興公社</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後期高齢者医療事業特別会計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t="str">
        <f t="shared" si="4"/>
        <v/>
      </c>
      <c r="BX36" s="38"/>
      <c r="BY36" s="55" t="str">
        <f>IF('各会計、関係団体の財政状況及び健全化判断比率'!B70="","",'各会計、関係団体の財政状況及び健全化判断比率'!B70)</f>
        <v/>
      </c>
      <c r="BZ36" s="55"/>
      <c r="CA36" s="55"/>
      <c r="CB36" s="55"/>
      <c r="CC36" s="55"/>
      <c r="CD36" s="55"/>
      <c r="CE36" s="55"/>
      <c r="CF36" s="55"/>
      <c r="CG36" s="55"/>
      <c r="CH36" s="55"/>
      <c r="CI36" s="55"/>
      <c r="CJ36" s="55"/>
      <c r="CK36" s="55"/>
      <c r="CL36" s="55"/>
      <c r="CM36" s="55"/>
      <c r="CN36" s="2"/>
      <c r="CO36" s="38">
        <f t="shared" si="5"/>
        <v>11</v>
      </c>
      <c r="CP36" s="38"/>
      <c r="CQ36" s="55" t="str">
        <f>IF('各会計、関係団体の財政状況及び健全化判断比率'!BS9="","",'各会計、関係団体の財政状況及び健全化判断比率'!BS9)</f>
        <v>北海道つべつまちづくり会社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t="str">
        <f t="shared" si="4"/>
        <v/>
      </c>
      <c r="BX37" s="38"/>
      <c r="BY37" s="55" t="str">
        <f>IF('各会計、関係団体の財政状況及び健全化判断比率'!B71="","",'各会計、関係団体の財政状況及び健全化判断比率'!B71)</f>
        <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t="str">
        <f t="shared" si="4"/>
        <v/>
      </c>
      <c r="BX38" s="38"/>
      <c r="BY38" s="55" t="str">
        <f>IF('各会計、関係団体の財政状況及び健全化判断比率'!B72="","",'各会計、関係団体の財政状況及び健全化判断比率'!B72)</f>
        <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t="str">
        <f t="shared" si="4"/>
        <v/>
      </c>
      <c r="BX39" s="38"/>
      <c r="BY39" s="55" t="str">
        <f>IF('各会計、関係団体の財政状況及び健全化判断比率'!B73="","",'各会計、関係団体の財政状況及び健全化判断比率'!B73)</f>
        <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t="str">
        <f t="shared" si="4"/>
        <v/>
      </c>
      <c r="BX40" s="38"/>
      <c r="BY40" s="55" t="str">
        <f>IF('各会計、関係団体の財政状況及び健全化判断比率'!B74="","",'各会計、関係団体の財政状況及び健全化判断比率'!B74)</f>
        <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t="str">
        <f t="shared" si="4"/>
        <v/>
      </c>
      <c r="BX41" s="38"/>
      <c r="BY41" s="55" t="str">
        <f>IF('各会計、関係団体の財政状況及び健全化判断比率'!B75="","",'各会計、関係団体の財政状況及び健全化判断比率'!B75)</f>
        <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283</v>
      </c>
      <c r="E46" s="1" t="s">
        <v>284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286</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288</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289</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292</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294</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295</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0nKvblnRbMBPgDeTMF5+4und47fptkTbAg9lAd1NVBD6o5PA0EZREJYQQ9yq7pr8zXDNYkB0UzElzGso7Zvt3Q==" saltValue="4mXVtNflI9YKyKesNc5Xk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6"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13</v>
      </c>
      <c r="C33" s="869"/>
      <c r="D33" s="869"/>
      <c r="E33" s="874" t="s">
        <v>16</v>
      </c>
      <c r="F33" s="878" t="s">
        <v>517</v>
      </c>
      <c r="G33" s="883" t="s">
        <v>518</v>
      </c>
      <c r="H33" s="883" t="s">
        <v>519</v>
      </c>
      <c r="I33" s="883" t="s">
        <v>250</v>
      </c>
      <c r="J33" s="887" t="s">
        <v>520</v>
      </c>
      <c r="K33" s="862"/>
      <c r="L33" s="862"/>
      <c r="M33" s="862"/>
      <c r="N33" s="862"/>
      <c r="O33" s="862"/>
      <c r="P33" s="862"/>
    </row>
    <row r="34" spans="1:16" ht="39" customHeight="1">
      <c r="A34" s="862"/>
      <c r="B34" s="864"/>
      <c r="C34" s="870" t="s">
        <v>456</v>
      </c>
      <c r="D34" s="870"/>
      <c r="E34" s="875"/>
      <c r="F34" s="879">
        <v>13.67</v>
      </c>
      <c r="G34" s="884">
        <v>14.15</v>
      </c>
      <c r="H34" s="884">
        <v>15.5</v>
      </c>
      <c r="I34" s="884">
        <v>17.89</v>
      </c>
      <c r="J34" s="888">
        <v>16.59</v>
      </c>
      <c r="K34" s="862"/>
      <c r="L34" s="862"/>
      <c r="M34" s="862"/>
      <c r="N34" s="862"/>
      <c r="O34" s="862"/>
      <c r="P34" s="862"/>
    </row>
    <row r="35" spans="1:16" ht="39" customHeight="1">
      <c r="A35" s="862"/>
      <c r="B35" s="865"/>
      <c r="C35" s="871" t="s">
        <v>445</v>
      </c>
      <c r="D35" s="871"/>
      <c r="E35" s="876"/>
      <c r="F35" s="880">
        <v>4.9800000000000004</v>
      </c>
      <c r="G35" s="885">
        <v>4.7300000000000004</v>
      </c>
      <c r="H35" s="885">
        <v>5.8</v>
      </c>
      <c r="I35" s="885">
        <v>5.24</v>
      </c>
      <c r="J35" s="889">
        <v>4.88</v>
      </c>
      <c r="K35" s="862"/>
      <c r="L35" s="862"/>
      <c r="M35" s="862"/>
      <c r="N35" s="862"/>
      <c r="O35" s="862"/>
      <c r="P35" s="862"/>
    </row>
    <row r="36" spans="1:16" ht="39" customHeight="1">
      <c r="A36" s="862"/>
      <c r="B36" s="865"/>
      <c r="C36" s="871" t="s">
        <v>348</v>
      </c>
      <c r="D36" s="871"/>
      <c r="E36" s="876"/>
      <c r="F36" s="880" t="s">
        <v>195</v>
      </c>
      <c r="G36" s="885" t="s">
        <v>195</v>
      </c>
      <c r="H36" s="885" t="s">
        <v>195</v>
      </c>
      <c r="I36" s="885">
        <v>1.95</v>
      </c>
      <c r="J36" s="889">
        <v>3.68</v>
      </c>
      <c r="K36" s="862"/>
      <c r="L36" s="862"/>
      <c r="M36" s="862"/>
      <c r="N36" s="862"/>
      <c r="O36" s="862"/>
      <c r="P36" s="862"/>
    </row>
    <row r="37" spans="1:16" ht="39" customHeight="1">
      <c r="A37" s="862"/>
      <c r="B37" s="865"/>
      <c r="C37" s="871" t="s">
        <v>454</v>
      </c>
      <c r="D37" s="871"/>
      <c r="E37" s="876"/>
      <c r="F37" s="880">
        <v>2.e-002</v>
      </c>
      <c r="G37" s="885">
        <v>0</v>
      </c>
      <c r="H37" s="885">
        <v>1.e-002</v>
      </c>
      <c r="I37" s="885">
        <v>1.e-002</v>
      </c>
      <c r="J37" s="889">
        <v>1.e-002</v>
      </c>
      <c r="K37" s="862"/>
      <c r="L37" s="862"/>
      <c r="M37" s="862"/>
      <c r="N37" s="862"/>
      <c r="O37" s="862"/>
      <c r="P37" s="862"/>
    </row>
    <row r="38" spans="1:16" ht="39" customHeight="1">
      <c r="A38" s="862"/>
      <c r="B38" s="865"/>
      <c r="C38" s="871" t="s">
        <v>279</v>
      </c>
      <c r="D38" s="871"/>
      <c r="E38" s="876"/>
      <c r="F38" s="880">
        <v>2.e-002</v>
      </c>
      <c r="G38" s="885">
        <v>2.e-002</v>
      </c>
      <c r="H38" s="885">
        <v>1.e-002</v>
      </c>
      <c r="I38" s="885">
        <v>0</v>
      </c>
      <c r="J38" s="889">
        <v>0</v>
      </c>
      <c r="K38" s="862"/>
      <c r="L38" s="862"/>
      <c r="M38" s="862"/>
      <c r="N38" s="862"/>
      <c r="O38" s="862"/>
      <c r="P38" s="862"/>
    </row>
    <row r="39" spans="1:16" ht="39" customHeight="1">
      <c r="A39" s="862"/>
      <c r="B39" s="865"/>
      <c r="C39" s="871" t="s">
        <v>455</v>
      </c>
      <c r="D39" s="871"/>
      <c r="E39" s="876"/>
      <c r="F39" s="880">
        <v>0</v>
      </c>
      <c r="G39" s="885">
        <v>0</v>
      </c>
      <c r="H39" s="885">
        <v>0</v>
      </c>
      <c r="I39" s="885">
        <v>0</v>
      </c>
      <c r="J39" s="889">
        <v>0</v>
      </c>
      <c r="K39" s="862"/>
      <c r="L39" s="862"/>
      <c r="M39" s="862"/>
      <c r="N39" s="862"/>
      <c r="O39" s="862"/>
      <c r="P39" s="862"/>
    </row>
    <row r="40" spans="1:16" ht="39" customHeight="1">
      <c r="A40" s="862"/>
      <c r="B40" s="865"/>
      <c r="C40" s="871"/>
      <c r="D40" s="871"/>
      <c r="E40" s="876"/>
      <c r="F40" s="880"/>
      <c r="G40" s="885"/>
      <c r="H40" s="885"/>
      <c r="I40" s="885"/>
      <c r="J40" s="889"/>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222</v>
      </c>
      <c r="D42" s="871"/>
      <c r="E42" s="876"/>
      <c r="F42" s="880" t="s">
        <v>195</v>
      </c>
      <c r="G42" s="885" t="s">
        <v>195</v>
      </c>
      <c r="H42" s="885" t="s">
        <v>195</v>
      </c>
      <c r="I42" s="885" t="s">
        <v>195</v>
      </c>
      <c r="J42" s="889" t="s">
        <v>195</v>
      </c>
      <c r="K42" s="862"/>
      <c r="L42" s="862"/>
      <c r="M42" s="862"/>
      <c r="N42" s="862"/>
      <c r="O42" s="862"/>
      <c r="P42" s="862"/>
    </row>
    <row r="43" spans="1:16" ht="39" customHeight="1">
      <c r="A43" s="862"/>
      <c r="B43" s="867"/>
      <c r="C43" s="872" t="s">
        <v>296</v>
      </c>
      <c r="D43" s="872"/>
      <c r="E43" s="877"/>
      <c r="F43" s="881">
        <v>0.13</v>
      </c>
      <c r="G43" s="886">
        <v>0</v>
      </c>
      <c r="H43" s="886">
        <v>0.66</v>
      </c>
      <c r="I43" s="886" t="s">
        <v>195</v>
      </c>
      <c r="J43" s="890" t="s">
        <v>195</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SxhPSUo9FO+UFaqGtFmucAVJbGdILIYOobq8fDawS+e2vTCObcPGHbViWPzb46GgQDXvV51Cld/UTaiQOngDBw==" saltValue="aJDpfQ8CD4I6Aq8cAffUyQ=="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22</v>
      </c>
      <c r="C44" s="905"/>
      <c r="D44" s="905"/>
      <c r="E44" s="924"/>
      <c r="F44" s="924"/>
      <c r="G44" s="924"/>
      <c r="H44" s="924"/>
      <c r="I44" s="924"/>
      <c r="J44" s="933" t="s">
        <v>16</v>
      </c>
      <c r="K44" s="941" t="s">
        <v>517</v>
      </c>
      <c r="L44" s="950" t="s">
        <v>518</v>
      </c>
      <c r="M44" s="950" t="s">
        <v>519</v>
      </c>
      <c r="N44" s="950" t="s">
        <v>250</v>
      </c>
      <c r="O44" s="959" t="s">
        <v>520</v>
      </c>
      <c r="P44" s="734"/>
      <c r="Q44" s="734"/>
      <c r="R44" s="734"/>
      <c r="S44" s="734"/>
      <c r="T44" s="734"/>
      <c r="U44" s="734"/>
    </row>
    <row r="45" spans="1:21" ht="30.75" customHeight="1">
      <c r="A45" s="734"/>
      <c r="B45" s="892" t="s">
        <v>24</v>
      </c>
      <c r="C45" s="906"/>
      <c r="D45" s="916"/>
      <c r="E45" s="925" t="s">
        <v>21</v>
      </c>
      <c r="F45" s="925"/>
      <c r="G45" s="925"/>
      <c r="H45" s="925"/>
      <c r="I45" s="925"/>
      <c r="J45" s="934"/>
      <c r="K45" s="942">
        <v>608</v>
      </c>
      <c r="L45" s="951">
        <v>609</v>
      </c>
      <c r="M45" s="951">
        <v>612</v>
      </c>
      <c r="N45" s="951">
        <v>600</v>
      </c>
      <c r="O45" s="960">
        <v>766</v>
      </c>
      <c r="P45" s="734"/>
      <c r="Q45" s="734"/>
      <c r="R45" s="734"/>
      <c r="S45" s="734"/>
      <c r="T45" s="734"/>
      <c r="U45" s="734"/>
    </row>
    <row r="46" spans="1:21" ht="30.75" customHeight="1">
      <c r="A46" s="734"/>
      <c r="B46" s="893"/>
      <c r="C46" s="907"/>
      <c r="D46" s="917"/>
      <c r="E46" s="926" t="s">
        <v>27</v>
      </c>
      <c r="F46" s="926"/>
      <c r="G46" s="926"/>
      <c r="H46" s="926"/>
      <c r="I46" s="926"/>
      <c r="J46" s="935"/>
      <c r="K46" s="943" t="s">
        <v>195</v>
      </c>
      <c r="L46" s="952" t="s">
        <v>195</v>
      </c>
      <c r="M46" s="952" t="s">
        <v>195</v>
      </c>
      <c r="N46" s="952" t="s">
        <v>195</v>
      </c>
      <c r="O46" s="961" t="s">
        <v>195</v>
      </c>
      <c r="P46" s="734"/>
      <c r="Q46" s="734"/>
      <c r="R46" s="734"/>
      <c r="S46" s="734"/>
      <c r="T46" s="734"/>
      <c r="U46" s="734"/>
    </row>
    <row r="47" spans="1:21" ht="30.75" customHeight="1">
      <c r="A47" s="734"/>
      <c r="B47" s="893"/>
      <c r="C47" s="907"/>
      <c r="D47" s="917"/>
      <c r="E47" s="926" t="s">
        <v>30</v>
      </c>
      <c r="F47" s="926"/>
      <c r="G47" s="926"/>
      <c r="H47" s="926"/>
      <c r="I47" s="926"/>
      <c r="J47" s="935"/>
      <c r="K47" s="943" t="s">
        <v>195</v>
      </c>
      <c r="L47" s="952" t="s">
        <v>195</v>
      </c>
      <c r="M47" s="952" t="s">
        <v>195</v>
      </c>
      <c r="N47" s="952" t="s">
        <v>195</v>
      </c>
      <c r="O47" s="961" t="s">
        <v>195</v>
      </c>
      <c r="P47" s="734"/>
      <c r="Q47" s="734"/>
      <c r="R47" s="734"/>
      <c r="S47" s="734"/>
      <c r="T47" s="734"/>
      <c r="U47" s="734"/>
    </row>
    <row r="48" spans="1:21" ht="30.75" customHeight="1">
      <c r="A48" s="734"/>
      <c r="B48" s="893"/>
      <c r="C48" s="907"/>
      <c r="D48" s="917"/>
      <c r="E48" s="926" t="s">
        <v>36</v>
      </c>
      <c r="F48" s="926"/>
      <c r="G48" s="926"/>
      <c r="H48" s="926"/>
      <c r="I48" s="926"/>
      <c r="J48" s="935"/>
      <c r="K48" s="943">
        <v>155</v>
      </c>
      <c r="L48" s="952">
        <v>147</v>
      </c>
      <c r="M48" s="952">
        <v>135</v>
      </c>
      <c r="N48" s="952">
        <v>123</v>
      </c>
      <c r="O48" s="961">
        <v>125</v>
      </c>
      <c r="P48" s="734"/>
      <c r="Q48" s="734"/>
      <c r="R48" s="734"/>
      <c r="S48" s="734"/>
      <c r="T48" s="734"/>
      <c r="U48" s="734"/>
    </row>
    <row r="49" spans="1:21" ht="30.75" customHeight="1">
      <c r="A49" s="734"/>
      <c r="B49" s="893"/>
      <c r="C49" s="907"/>
      <c r="D49" s="917"/>
      <c r="E49" s="926" t="s">
        <v>0</v>
      </c>
      <c r="F49" s="926"/>
      <c r="G49" s="926"/>
      <c r="H49" s="926"/>
      <c r="I49" s="926"/>
      <c r="J49" s="935"/>
      <c r="K49" s="943" t="s">
        <v>195</v>
      </c>
      <c r="L49" s="952" t="s">
        <v>195</v>
      </c>
      <c r="M49" s="952" t="s">
        <v>195</v>
      </c>
      <c r="N49" s="952" t="s">
        <v>195</v>
      </c>
      <c r="O49" s="961" t="s">
        <v>195</v>
      </c>
      <c r="P49" s="734"/>
      <c r="Q49" s="734"/>
      <c r="R49" s="734"/>
      <c r="S49" s="734"/>
      <c r="T49" s="734"/>
      <c r="U49" s="734"/>
    </row>
    <row r="50" spans="1:21" ht="30.75" customHeight="1">
      <c r="A50" s="734"/>
      <c r="B50" s="893"/>
      <c r="C50" s="907"/>
      <c r="D50" s="917"/>
      <c r="E50" s="926" t="s">
        <v>38</v>
      </c>
      <c r="F50" s="926"/>
      <c r="G50" s="926"/>
      <c r="H50" s="926"/>
      <c r="I50" s="926"/>
      <c r="J50" s="935"/>
      <c r="K50" s="943" t="s">
        <v>195</v>
      </c>
      <c r="L50" s="952" t="s">
        <v>195</v>
      </c>
      <c r="M50" s="952" t="s">
        <v>195</v>
      </c>
      <c r="N50" s="952" t="s">
        <v>195</v>
      </c>
      <c r="O50" s="961" t="s">
        <v>195</v>
      </c>
      <c r="P50" s="734"/>
      <c r="Q50" s="734"/>
      <c r="R50" s="734"/>
      <c r="S50" s="734"/>
      <c r="T50" s="734"/>
      <c r="U50" s="734"/>
    </row>
    <row r="51" spans="1:21" ht="30.75" customHeight="1">
      <c r="A51" s="734"/>
      <c r="B51" s="894"/>
      <c r="C51" s="908"/>
      <c r="D51" s="918"/>
      <c r="E51" s="926" t="s">
        <v>42</v>
      </c>
      <c r="F51" s="926"/>
      <c r="G51" s="926"/>
      <c r="H51" s="926"/>
      <c r="I51" s="926"/>
      <c r="J51" s="935"/>
      <c r="K51" s="943">
        <v>1</v>
      </c>
      <c r="L51" s="952">
        <v>0</v>
      </c>
      <c r="M51" s="952">
        <v>1</v>
      </c>
      <c r="N51" s="952">
        <v>3</v>
      </c>
      <c r="O51" s="961" t="s">
        <v>195</v>
      </c>
      <c r="P51" s="734"/>
      <c r="Q51" s="734"/>
      <c r="R51" s="734"/>
      <c r="S51" s="734"/>
      <c r="T51" s="734"/>
      <c r="U51" s="734"/>
    </row>
    <row r="52" spans="1:21" ht="30.75" customHeight="1">
      <c r="A52" s="734"/>
      <c r="B52" s="895" t="s">
        <v>44</v>
      </c>
      <c r="C52" s="909"/>
      <c r="D52" s="918"/>
      <c r="E52" s="926" t="s">
        <v>47</v>
      </c>
      <c r="F52" s="926"/>
      <c r="G52" s="926"/>
      <c r="H52" s="926"/>
      <c r="I52" s="926"/>
      <c r="J52" s="935"/>
      <c r="K52" s="943">
        <v>553</v>
      </c>
      <c r="L52" s="952">
        <v>536</v>
      </c>
      <c r="M52" s="952">
        <v>600</v>
      </c>
      <c r="N52" s="952">
        <v>564</v>
      </c>
      <c r="O52" s="961">
        <v>685</v>
      </c>
      <c r="P52" s="734"/>
      <c r="Q52" s="734"/>
      <c r="R52" s="734"/>
      <c r="S52" s="734"/>
      <c r="T52" s="734"/>
      <c r="U52" s="734"/>
    </row>
    <row r="53" spans="1:21" ht="30.75" customHeight="1">
      <c r="A53" s="734"/>
      <c r="B53" s="896" t="s">
        <v>48</v>
      </c>
      <c r="C53" s="910"/>
      <c r="D53" s="919"/>
      <c r="E53" s="927" t="s">
        <v>51</v>
      </c>
      <c r="F53" s="927"/>
      <c r="G53" s="927"/>
      <c r="H53" s="927"/>
      <c r="I53" s="927"/>
      <c r="J53" s="936"/>
      <c r="K53" s="944">
        <v>211</v>
      </c>
      <c r="L53" s="953">
        <v>220</v>
      </c>
      <c r="M53" s="953">
        <v>148</v>
      </c>
      <c r="N53" s="953">
        <v>162</v>
      </c>
      <c r="O53" s="962">
        <v>206</v>
      </c>
      <c r="P53" s="734"/>
      <c r="Q53" s="734"/>
      <c r="R53" s="734"/>
      <c r="S53" s="734"/>
      <c r="T53" s="734"/>
      <c r="U53" s="734"/>
    </row>
    <row r="54" spans="1:21" ht="24" customHeight="1">
      <c r="A54" s="734"/>
      <c r="B54" s="897" t="s">
        <v>56</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4</v>
      </c>
      <c r="C56" s="911"/>
      <c r="D56" s="911"/>
      <c r="E56" s="911"/>
      <c r="F56" s="911"/>
      <c r="G56" s="911"/>
      <c r="H56" s="911"/>
      <c r="I56" s="911"/>
      <c r="J56" s="911"/>
      <c r="K56" s="945"/>
      <c r="L56" s="945"/>
      <c r="M56" s="945"/>
      <c r="N56" s="945"/>
      <c r="O56" s="963" t="s">
        <v>23</v>
      </c>
      <c r="P56" s="734"/>
      <c r="Q56" s="734"/>
      <c r="R56" s="734"/>
      <c r="S56" s="734"/>
      <c r="T56" s="734"/>
      <c r="U56" s="734"/>
    </row>
    <row r="57" spans="1:21" ht="31.5" customHeight="1">
      <c r="A57" s="734"/>
      <c r="B57" s="899"/>
      <c r="C57" s="912"/>
      <c r="D57" s="912"/>
      <c r="E57" s="928"/>
      <c r="F57" s="928"/>
      <c r="G57" s="928"/>
      <c r="H57" s="928"/>
      <c r="I57" s="928"/>
      <c r="J57" s="937" t="s">
        <v>16</v>
      </c>
      <c r="K57" s="946" t="s">
        <v>517</v>
      </c>
      <c r="L57" s="954" t="s">
        <v>518</v>
      </c>
      <c r="M57" s="954" t="s">
        <v>519</v>
      </c>
      <c r="N57" s="954" t="s">
        <v>250</v>
      </c>
      <c r="O57" s="964" t="s">
        <v>520</v>
      </c>
      <c r="P57" s="734"/>
      <c r="Q57" s="734"/>
      <c r="R57" s="734"/>
      <c r="S57" s="734"/>
      <c r="T57" s="734"/>
      <c r="U57" s="734"/>
    </row>
    <row r="58" spans="1:21" ht="31.5" customHeight="1">
      <c r="B58" s="900" t="s">
        <v>57</v>
      </c>
      <c r="C58" s="913"/>
      <c r="D58" s="920" t="s">
        <v>60</v>
      </c>
      <c r="E58" s="929"/>
      <c r="F58" s="929"/>
      <c r="G58" s="929"/>
      <c r="H58" s="929"/>
      <c r="I58" s="929"/>
      <c r="J58" s="938"/>
      <c r="K58" s="947"/>
      <c r="L58" s="955"/>
      <c r="M58" s="955"/>
      <c r="N58" s="955"/>
      <c r="O58" s="965"/>
    </row>
    <row r="59" spans="1:21" ht="31.5" customHeight="1">
      <c r="B59" s="901"/>
      <c r="C59" s="914"/>
      <c r="D59" s="921" t="s">
        <v>12</v>
      </c>
      <c r="E59" s="930"/>
      <c r="F59" s="930"/>
      <c r="G59" s="930"/>
      <c r="H59" s="930"/>
      <c r="I59" s="930"/>
      <c r="J59" s="939"/>
      <c r="K59" s="948"/>
      <c r="L59" s="956"/>
      <c r="M59" s="956"/>
      <c r="N59" s="956"/>
      <c r="O59" s="966"/>
    </row>
    <row r="60" spans="1:21" ht="31.5" customHeight="1">
      <c r="B60" s="902"/>
      <c r="C60" s="915"/>
      <c r="D60" s="922" t="s">
        <v>62</v>
      </c>
      <c r="E60" s="931"/>
      <c r="F60" s="931"/>
      <c r="G60" s="931"/>
      <c r="H60" s="931"/>
      <c r="I60" s="931"/>
      <c r="J60" s="940"/>
      <c r="K60" s="949"/>
      <c r="L60" s="957"/>
      <c r="M60" s="957"/>
      <c r="N60" s="957"/>
      <c r="O60" s="967"/>
    </row>
    <row r="61" spans="1:21" ht="24" customHeight="1">
      <c r="B61" s="903"/>
      <c r="C61" s="903"/>
      <c r="D61" s="923" t="s">
        <v>43</v>
      </c>
      <c r="E61" s="932"/>
      <c r="F61" s="932"/>
      <c r="G61" s="932"/>
      <c r="H61" s="932"/>
      <c r="I61" s="932"/>
      <c r="J61" s="932"/>
      <c r="K61" s="932"/>
      <c r="L61" s="932"/>
      <c r="M61" s="932"/>
      <c r="N61" s="932"/>
      <c r="O61" s="932"/>
    </row>
    <row r="62" spans="1:21" ht="24" customHeight="1">
      <c r="B62" s="904"/>
      <c r="C62" s="904"/>
      <c r="D62" s="923" t="s">
        <v>37</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X/LnqzxrJhEIy0AB/QAkbP4L+8z+IoZIU7LT+XLunmbXZhiJCpEI0KkJsDcJtG7rloMqknGovHY2lxVD4qwOww==" saltValue="1qskrq23fdBnxhzEe+cD3A=="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4"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22</v>
      </c>
      <c r="C40" s="905"/>
      <c r="D40" s="905"/>
      <c r="E40" s="924"/>
      <c r="F40" s="924"/>
      <c r="G40" s="924"/>
      <c r="H40" s="933" t="s">
        <v>16</v>
      </c>
      <c r="I40" s="941" t="s">
        <v>517</v>
      </c>
      <c r="J40" s="950" t="s">
        <v>518</v>
      </c>
      <c r="K40" s="950" t="s">
        <v>519</v>
      </c>
      <c r="L40" s="950" t="s">
        <v>250</v>
      </c>
      <c r="M40" s="990" t="s">
        <v>520</v>
      </c>
    </row>
    <row r="41" spans="2:13" ht="27.75" customHeight="1">
      <c r="B41" s="892" t="s">
        <v>32</v>
      </c>
      <c r="C41" s="906"/>
      <c r="D41" s="916"/>
      <c r="E41" s="973" t="s">
        <v>53</v>
      </c>
      <c r="F41" s="973"/>
      <c r="G41" s="973"/>
      <c r="H41" s="979"/>
      <c r="I41" s="983">
        <v>9236</v>
      </c>
      <c r="J41" s="987">
        <v>9393</v>
      </c>
      <c r="K41" s="987">
        <v>10301</v>
      </c>
      <c r="L41" s="987">
        <v>10050</v>
      </c>
      <c r="M41" s="991">
        <v>10401</v>
      </c>
    </row>
    <row r="42" spans="2:13" ht="27.75" customHeight="1">
      <c r="B42" s="893"/>
      <c r="C42" s="907"/>
      <c r="D42" s="917"/>
      <c r="E42" s="974" t="s">
        <v>68</v>
      </c>
      <c r="F42" s="974"/>
      <c r="G42" s="974"/>
      <c r="H42" s="980"/>
      <c r="I42" s="984">
        <v>75</v>
      </c>
      <c r="J42" s="988">
        <v>61</v>
      </c>
      <c r="K42" s="988">
        <v>46</v>
      </c>
      <c r="L42" s="988">
        <v>32</v>
      </c>
      <c r="M42" s="992" t="s">
        <v>195</v>
      </c>
    </row>
    <row r="43" spans="2:13" ht="27.75" customHeight="1">
      <c r="B43" s="893"/>
      <c r="C43" s="907"/>
      <c r="D43" s="917"/>
      <c r="E43" s="974" t="s">
        <v>69</v>
      </c>
      <c r="F43" s="974"/>
      <c r="G43" s="974"/>
      <c r="H43" s="980"/>
      <c r="I43" s="984">
        <v>1407</v>
      </c>
      <c r="J43" s="988">
        <v>1498</v>
      </c>
      <c r="K43" s="988">
        <v>1553</v>
      </c>
      <c r="L43" s="988">
        <v>1717</v>
      </c>
      <c r="M43" s="992">
        <v>1845</v>
      </c>
    </row>
    <row r="44" spans="2:13" ht="27.75" customHeight="1">
      <c r="B44" s="893"/>
      <c r="C44" s="907"/>
      <c r="D44" s="917"/>
      <c r="E44" s="974" t="s">
        <v>71</v>
      </c>
      <c r="F44" s="974"/>
      <c r="G44" s="974"/>
      <c r="H44" s="980"/>
      <c r="I44" s="984">
        <v>62</v>
      </c>
      <c r="J44" s="988">
        <v>50</v>
      </c>
      <c r="K44" s="988">
        <v>37</v>
      </c>
      <c r="L44" s="988">
        <v>31</v>
      </c>
      <c r="M44" s="992">
        <v>27</v>
      </c>
    </row>
    <row r="45" spans="2:13" ht="27.75" customHeight="1">
      <c r="B45" s="893"/>
      <c r="C45" s="907"/>
      <c r="D45" s="917"/>
      <c r="E45" s="974" t="s">
        <v>73</v>
      </c>
      <c r="F45" s="974"/>
      <c r="G45" s="974"/>
      <c r="H45" s="980"/>
      <c r="I45" s="984">
        <v>729</v>
      </c>
      <c r="J45" s="988">
        <v>693</v>
      </c>
      <c r="K45" s="988">
        <v>655</v>
      </c>
      <c r="L45" s="988">
        <v>648</v>
      </c>
      <c r="M45" s="992">
        <v>647</v>
      </c>
    </row>
    <row r="46" spans="2:13" ht="27.75" customHeight="1">
      <c r="B46" s="893"/>
      <c r="C46" s="907"/>
      <c r="D46" s="918"/>
      <c r="E46" s="974" t="s">
        <v>72</v>
      </c>
      <c r="F46" s="974"/>
      <c r="G46" s="974"/>
      <c r="H46" s="980"/>
      <c r="I46" s="984" t="s">
        <v>195</v>
      </c>
      <c r="J46" s="988" t="s">
        <v>195</v>
      </c>
      <c r="K46" s="988" t="s">
        <v>195</v>
      </c>
      <c r="L46" s="988" t="s">
        <v>195</v>
      </c>
      <c r="M46" s="992" t="s">
        <v>195</v>
      </c>
    </row>
    <row r="47" spans="2:13" ht="27.75" customHeight="1">
      <c r="B47" s="893"/>
      <c r="C47" s="907"/>
      <c r="D47" s="971"/>
      <c r="E47" s="975" t="s">
        <v>75</v>
      </c>
      <c r="F47" s="978"/>
      <c r="G47" s="978"/>
      <c r="H47" s="981"/>
      <c r="I47" s="984" t="s">
        <v>195</v>
      </c>
      <c r="J47" s="988" t="s">
        <v>195</v>
      </c>
      <c r="K47" s="988" t="s">
        <v>195</v>
      </c>
      <c r="L47" s="988" t="s">
        <v>195</v>
      </c>
      <c r="M47" s="992" t="s">
        <v>195</v>
      </c>
    </row>
    <row r="48" spans="2:13" ht="27.75" customHeight="1">
      <c r="B48" s="893"/>
      <c r="C48" s="907"/>
      <c r="D48" s="917"/>
      <c r="E48" s="974" t="s">
        <v>79</v>
      </c>
      <c r="F48" s="974"/>
      <c r="G48" s="974"/>
      <c r="H48" s="980"/>
      <c r="I48" s="984" t="s">
        <v>195</v>
      </c>
      <c r="J48" s="988" t="s">
        <v>195</v>
      </c>
      <c r="K48" s="988" t="s">
        <v>195</v>
      </c>
      <c r="L48" s="988" t="s">
        <v>195</v>
      </c>
      <c r="M48" s="992" t="s">
        <v>195</v>
      </c>
    </row>
    <row r="49" spans="2:13" ht="27.75" customHeight="1">
      <c r="B49" s="894"/>
      <c r="C49" s="908"/>
      <c r="D49" s="917"/>
      <c r="E49" s="974" t="s">
        <v>85</v>
      </c>
      <c r="F49" s="974"/>
      <c r="G49" s="974"/>
      <c r="H49" s="980"/>
      <c r="I49" s="984" t="s">
        <v>195</v>
      </c>
      <c r="J49" s="988" t="s">
        <v>195</v>
      </c>
      <c r="K49" s="988" t="s">
        <v>195</v>
      </c>
      <c r="L49" s="988" t="s">
        <v>195</v>
      </c>
      <c r="M49" s="992" t="s">
        <v>195</v>
      </c>
    </row>
    <row r="50" spans="2:13" ht="27.75" customHeight="1">
      <c r="B50" s="968" t="s">
        <v>87</v>
      </c>
      <c r="C50" s="970"/>
      <c r="D50" s="972"/>
      <c r="E50" s="974" t="s">
        <v>89</v>
      </c>
      <c r="F50" s="974"/>
      <c r="G50" s="974"/>
      <c r="H50" s="980"/>
      <c r="I50" s="984">
        <v>5406</v>
      </c>
      <c r="J50" s="988">
        <v>5600</v>
      </c>
      <c r="K50" s="988">
        <v>5430</v>
      </c>
      <c r="L50" s="988">
        <v>5065</v>
      </c>
      <c r="M50" s="992">
        <v>4684</v>
      </c>
    </row>
    <row r="51" spans="2:13" ht="27.75" customHeight="1">
      <c r="B51" s="893"/>
      <c r="C51" s="907"/>
      <c r="D51" s="917"/>
      <c r="E51" s="974" t="s">
        <v>92</v>
      </c>
      <c r="F51" s="974"/>
      <c r="G51" s="974"/>
      <c r="H51" s="980"/>
      <c r="I51" s="984">
        <v>217</v>
      </c>
      <c r="J51" s="988">
        <v>142</v>
      </c>
      <c r="K51" s="988">
        <v>194</v>
      </c>
      <c r="L51" s="988">
        <v>178</v>
      </c>
      <c r="M51" s="992">
        <v>403</v>
      </c>
    </row>
    <row r="52" spans="2:13" ht="27.75" customHeight="1">
      <c r="B52" s="894"/>
      <c r="C52" s="908"/>
      <c r="D52" s="917"/>
      <c r="E52" s="974" t="s">
        <v>40</v>
      </c>
      <c r="F52" s="974"/>
      <c r="G52" s="974"/>
      <c r="H52" s="980"/>
      <c r="I52" s="984">
        <v>7008</v>
      </c>
      <c r="J52" s="988">
        <v>7111</v>
      </c>
      <c r="K52" s="988">
        <v>7245</v>
      </c>
      <c r="L52" s="988">
        <v>7879</v>
      </c>
      <c r="M52" s="992">
        <v>7981</v>
      </c>
    </row>
    <row r="53" spans="2:13" ht="27.75" customHeight="1">
      <c r="B53" s="896" t="s">
        <v>48</v>
      </c>
      <c r="C53" s="910"/>
      <c r="D53" s="919"/>
      <c r="E53" s="976" t="s">
        <v>94</v>
      </c>
      <c r="F53" s="976"/>
      <c r="G53" s="976"/>
      <c r="H53" s="982"/>
      <c r="I53" s="985">
        <v>-1121</v>
      </c>
      <c r="J53" s="989">
        <v>-1158</v>
      </c>
      <c r="K53" s="989">
        <v>-277</v>
      </c>
      <c r="L53" s="989">
        <v>-645</v>
      </c>
      <c r="M53" s="993">
        <v>-149</v>
      </c>
    </row>
    <row r="54" spans="2:13" ht="27.75" customHeight="1">
      <c r="B54" s="969"/>
      <c r="C54" s="868"/>
      <c r="D54" s="868"/>
      <c r="E54" s="977"/>
      <c r="F54" s="977"/>
      <c r="G54" s="977"/>
      <c r="H54" s="977"/>
      <c r="I54" s="986"/>
      <c r="J54" s="986"/>
      <c r="K54" s="986"/>
      <c r="L54" s="986"/>
      <c r="M54" s="986"/>
    </row>
    <row r="55" spans="2:13"/>
  </sheetData>
  <sheetProtection algorithmName="SHA-512" hashValue="vgUJr5wz6N9sSDYM+skI2IdZU7jKOhP1+3OpEvc4j35y8kIvjfejEBmtUA4PZ70BQ5UQ+PpSQenkatrh+/oj6Q==" saltValue="yOeU4ocNWS9ki+6nhoelh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80" zoomScaleNormal="8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90</v>
      </c>
    </row>
    <row r="54" spans="2:8" ht="29.25" customHeight="1">
      <c r="B54" s="994" t="s">
        <v>8</v>
      </c>
      <c r="C54" s="1000"/>
      <c r="D54" s="1000"/>
      <c r="E54" s="1009" t="s">
        <v>16</v>
      </c>
      <c r="F54" s="1016" t="s">
        <v>519</v>
      </c>
      <c r="G54" s="1016" t="s">
        <v>250</v>
      </c>
      <c r="H54" s="1024" t="s">
        <v>520</v>
      </c>
    </row>
    <row r="55" spans="2:8" ht="52.5" customHeight="1">
      <c r="B55" s="995"/>
      <c r="C55" s="1001" t="s">
        <v>98</v>
      </c>
      <c r="D55" s="1001"/>
      <c r="E55" s="1010"/>
      <c r="F55" s="1017">
        <v>886</v>
      </c>
      <c r="G55" s="1017">
        <v>885</v>
      </c>
      <c r="H55" s="1025">
        <v>991</v>
      </c>
    </row>
    <row r="56" spans="2:8" ht="52.5" customHeight="1">
      <c r="B56" s="996"/>
      <c r="C56" s="1002" t="s">
        <v>101</v>
      </c>
      <c r="D56" s="1002"/>
      <c r="E56" s="1011"/>
      <c r="F56" s="1018">
        <v>569</v>
      </c>
      <c r="G56" s="1018">
        <v>330</v>
      </c>
      <c r="H56" s="1026">
        <v>170</v>
      </c>
    </row>
    <row r="57" spans="2:8" ht="53.25" customHeight="1">
      <c r="B57" s="996"/>
      <c r="C57" s="1003" t="s">
        <v>65</v>
      </c>
      <c r="D57" s="1003"/>
      <c r="E57" s="1012"/>
      <c r="F57" s="1019">
        <v>3610</v>
      </c>
      <c r="G57" s="1019">
        <v>3496</v>
      </c>
      <c r="H57" s="1027">
        <v>3171</v>
      </c>
    </row>
    <row r="58" spans="2:8" ht="45.75" customHeight="1">
      <c r="B58" s="997"/>
      <c r="C58" s="1004" t="s">
        <v>393</v>
      </c>
      <c r="D58" s="1007"/>
      <c r="E58" s="1013"/>
      <c r="F58" s="1020">
        <v>1410</v>
      </c>
      <c r="G58" s="1020">
        <v>1331</v>
      </c>
      <c r="H58" s="1028">
        <v>1093</v>
      </c>
    </row>
    <row r="59" spans="2:8" ht="45.75" customHeight="1">
      <c r="B59" s="997"/>
      <c r="C59" s="1004" t="s">
        <v>524</v>
      </c>
      <c r="D59" s="1007"/>
      <c r="E59" s="1013"/>
      <c r="F59" s="1020">
        <v>993</v>
      </c>
      <c r="G59" s="1020">
        <v>735</v>
      </c>
      <c r="H59" s="1028">
        <v>559</v>
      </c>
    </row>
    <row r="60" spans="2:8" ht="45.75" customHeight="1">
      <c r="B60" s="997"/>
      <c r="C60" s="1004" t="s">
        <v>248</v>
      </c>
      <c r="D60" s="1007"/>
      <c r="E60" s="1013"/>
      <c r="F60" s="1020">
        <v>300</v>
      </c>
      <c r="G60" s="1020">
        <v>434</v>
      </c>
      <c r="H60" s="1028">
        <v>501</v>
      </c>
    </row>
    <row r="61" spans="2:8" ht="45.75" customHeight="1">
      <c r="B61" s="997"/>
      <c r="C61" s="1004" t="s">
        <v>525</v>
      </c>
      <c r="D61" s="1007"/>
      <c r="E61" s="1013"/>
      <c r="F61" s="1020">
        <v>350</v>
      </c>
      <c r="G61" s="1020">
        <v>400</v>
      </c>
      <c r="H61" s="1028">
        <v>400</v>
      </c>
    </row>
    <row r="62" spans="2:8" ht="45.75" customHeight="1">
      <c r="B62" s="998"/>
      <c r="C62" s="1005" t="s">
        <v>526</v>
      </c>
      <c r="D62" s="1008"/>
      <c r="E62" s="1014"/>
      <c r="F62" s="1021">
        <v>283</v>
      </c>
      <c r="G62" s="1021">
        <v>272</v>
      </c>
      <c r="H62" s="1029">
        <v>262</v>
      </c>
    </row>
    <row r="63" spans="2:8" ht="52.5" customHeight="1">
      <c r="B63" s="999"/>
      <c r="C63" s="1006" t="s">
        <v>103</v>
      </c>
      <c r="D63" s="1006"/>
      <c r="E63" s="1015"/>
      <c r="F63" s="1022">
        <v>5065</v>
      </c>
      <c r="G63" s="1022">
        <v>4711</v>
      </c>
      <c r="H63" s="1030">
        <v>4331</v>
      </c>
    </row>
    <row r="64" spans="2:8"/>
  </sheetData>
  <sheetProtection algorithmName="SHA-512" hashValue="KRZudn0yxgHD/iQRaTp+q21dJWZ2JvBKAb3lmn99D/0Q4NxB8qpKOS2v6x30uVEtLeATJEQlGn8R1KA4vCCizw==" saltValue="uSu584YGarbgko/liKcQ1Q=="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4"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77</v>
      </c>
      <c r="E2" s="794"/>
      <c r="F2" s="1046" t="s">
        <v>516</v>
      </c>
      <c r="G2" s="818"/>
      <c r="H2" s="828"/>
    </row>
    <row r="3" spans="1:8">
      <c r="A3" s="782" t="s">
        <v>474</v>
      </c>
      <c r="B3" s="767"/>
      <c r="C3" s="1039"/>
      <c r="D3" s="1042">
        <v>830308</v>
      </c>
      <c r="E3" s="1044"/>
      <c r="F3" s="1047">
        <v>301035</v>
      </c>
      <c r="G3" s="1049"/>
      <c r="H3" s="1052"/>
    </row>
    <row r="4" spans="1:8">
      <c r="A4" s="754"/>
      <c r="B4" s="766"/>
      <c r="C4" s="1040"/>
      <c r="D4" s="1043">
        <v>445138</v>
      </c>
      <c r="E4" s="1045"/>
      <c r="F4" s="1048">
        <v>154376</v>
      </c>
      <c r="G4" s="1050"/>
      <c r="H4" s="1053"/>
    </row>
    <row r="5" spans="1:8">
      <c r="A5" s="782" t="s">
        <v>314</v>
      </c>
      <c r="B5" s="767"/>
      <c r="C5" s="1039"/>
      <c r="D5" s="1042">
        <v>332459</v>
      </c>
      <c r="E5" s="1044"/>
      <c r="F5" s="1047">
        <v>277467</v>
      </c>
      <c r="G5" s="1049"/>
      <c r="H5" s="1052"/>
    </row>
    <row r="6" spans="1:8">
      <c r="A6" s="754"/>
      <c r="B6" s="766"/>
      <c r="C6" s="1040"/>
      <c r="D6" s="1043">
        <v>145179</v>
      </c>
      <c r="E6" s="1045"/>
      <c r="F6" s="1048">
        <v>128378</v>
      </c>
      <c r="G6" s="1050"/>
      <c r="H6" s="1053"/>
    </row>
    <row r="7" spans="1:8">
      <c r="A7" s="782" t="s">
        <v>132</v>
      </c>
      <c r="B7" s="767"/>
      <c r="C7" s="1039"/>
      <c r="D7" s="1042">
        <v>641104</v>
      </c>
      <c r="E7" s="1044"/>
      <c r="F7" s="1047">
        <v>282256</v>
      </c>
      <c r="G7" s="1049"/>
      <c r="H7" s="1052"/>
    </row>
    <row r="8" spans="1:8">
      <c r="A8" s="754"/>
      <c r="B8" s="766"/>
      <c r="C8" s="1040"/>
      <c r="D8" s="1043">
        <v>361228</v>
      </c>
      <c r="E8" s="1045"/>
      <c r="F8" s="1048">
        <v>145453</v>
      </c>
      <c r="G8" s="1050"/>
      <c r="H8" s="1053"/>
    </row>
    <row r="9" spans="1:8">
      <c r="A9" s="782" t="s">
        <v>514</v>
      </c>
      <c r="B9" s="767"/>
      <c r="C9" s="1039"/>
      <c r="D9" s="1042">
        <v>459675</v>
      </c>
      <c r="E9" s="1044"/>
      <c r="F9" s="1047">
        <v>295341</v>
      </c>
      <c r="G9" s="1049"/>
      <c r="H9" s="1052"/>
    </row>
    <row r="10" spans="1:8">
      <c r="A10" s="754"/>
      <c r="B10" s="766"/>
      <c r="C10" s="1040"/>
      <c r="D10" s="1043">
        <v>173830</v>
      </c>
      <c r="E10" s="1045"/>
      <c r="F10" s="1048">
        <v>137402</v>
      </c>
      <c r="G10" s="1050"/>
      <c r="H10" s="1053"/>
    </row>
    <row r="11" spans="1:8">
      <c r="A11" s="782" t="s">
        <v>515</v>
      </c>
      <c r="B11" s="767"/>
      <c r="C11" s="1039"/>
      <c r="D11" s="1042">
        <v>500983</v>
      </c>
      <c r="E11" s="1044"/>
      <c r="F11" s="1047">
        <v>292845</v>
      </c>
      <c r="G11" s="1049"/>
      <c r="H11" s="1052"/>
    </row>
    <row r="12" spans="1:8">
      <c r="A12" s="754"/>
      <c r="B12" s="766"/>
      <c r="C12" s="1041"/>
      <c r="D12" s="1043">
        <v>151204</v>
      </c>
      <c r="E12" s="1045"/>
      <c r="F12" s="1048">
        <v>143187</v>
      </c>
      <c r="G12" s="1050"/>
      <c r="H12" s="1053"/>
    </row>
    <row r="13" spans="1:8">
      <c r="A13" s="782"/>
      <c r="B13" s="767"/>
      <c r="C13" s="1039"/>
      <c r="D13" s="1042">
        <v>552906</v>
      </c>
      <c r="E13" s="1044"/>
      <c r="F13" s="1047">
        <v>289789</v>
      </c>
      <c r="G13" s="1051"/>
      <c r="H13" s="1052"/>
    </row>
    <row r="14" spans="1:8">
      <c r="A14" s="754"/>
      <c r="B14" s="766"/>
      <c r="C14" s="1040"/>
      <c r="D14" s="1043">
        <v>255316</v>
      </c>
      <c r="E14" s="1045"/>
      <c r="F14" s="1048">
        <v>141759</v>
      </c>
      <c r="G14" s="1050"/>
      <c r="H14" s="1053"/>
    </row>
    <row r="17" spans="1:11">
      <c r="A17" s="1031" t="s">
        <v>20</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84</v>
      </c>
      <c r="B19" s="1032">
        <f>ROUND(VALUE(SUBSTITUTE(実質収支比率等に係る経年分析!F$48,"▲","-")),2)</f>
        <v>4.9800000000000004</v>
      </c>
      <c r="C19" s="1032">
        <f>ROUND(VALUE(SUBSTITUTE(実質収支比率等に係る経年分析!G$48,"▲","-")),2)</f>
        <v>4.7300000000000004</v>
      </c>
      <c r="D19" s="1032">
        <f>ROUND(VALUE(SUBSTITUTE(実質収支比率等に係る経年分析!H$48,"▲","-")),2)</f>
        <v>5.8</v>
      </c>
      <c r="E19" s="1032">
        <f>ROUND(VALUE(SUBSTITUTE(実質収支比率等に係る経年分析!I$48,"▲","-")),2)</f>
        <v>5.24</v>
      </c>
      <c r="F19" s="1032">
        <f>ROUND(VALUE(SUBSTITUTE(実質収支比率等に係る経年分析!J$48,"▲","-")),2)</f>
        <v>4.8899999999999997</v>
      </c>
    </row>
    <row r="20" spans="1:11">
      <c r="A20" s="1032" t="s">
        <v>31</v>
      </c>
      <c r="B20" s="1032">
        <f>ROUND(VALUE(SUBSTITUTE(実質収支比率等に係る経年分析!F$47,"▲","-")),2)</f>
        <v>20.68</v>
      </c>
      <c r="C20" s="1032">
        <f>ROUND(VALUE(SUBSTITUTE(実質収支比率等に係る経年分析!G$47,"▲","-")),2)</f>
        <v>19.920000000000002</v>
      </c>
      <c r="D20" s="1032">
        <f>ROUND(VALUE(SUBSTITUTE(実質収支比率等に係る経年分析!H$47,"▲","-")),2)</f>
        <v>24.45</v>
      </c>
      <c r="E20" s="1032">
        <f>ROUND(VALUE(SUBSTITUTE(実質収支比率等に係る経年分析!I$47,"▲","-")),2)</f>
        <v>24.46</v>
      </c>
      <c r="F20" s="1032">
        <f>ROUND(VALUE(SUBSTITUTE(実質収支比率等に係る経年分析!J$47,"▲","-")),2)</f>
        <v>25.93</v>
      </c>
    </row>
    <row r="21" spans="1:11">
      <c r="A21" s="1032" t="s">
        <v>107</v>
      </c>
      <c r="B21" s="1032">
        <f>IF(ISNUMBER(VALUE(SUBSTITUTE(実質収支比率等に係る経年分析!F$49,"▲","-"))),ROUND(VALUE(SUBSTITUTE(実質収支比率等に係る経年分析!F$49,"▲","-")),2),NA())</f>
        <v>2.84</v>
      </c>
      <c r="C21" s="1032">
        <f>IF(ISNUMBER(VALUE(SUBSTITUTE(実質収支比率等に係る経年分析!G$49,"▲","-"))),ROUND(VALUE(SUBSTITUTE(実質収支比率等に係る経年分析!G$49,"▲","-")),2),NA())</f>
        <v>0.86</v>
      </c>
      <c r="D21" s="1032">
        <f>IF(ISNUMBER(VALUE(SUBSTITUTE(実質収支比率等に係る経年分析!H$49,"▲","-"))),ROUND(VALUE(SUBSTITUTE(実質収支比率等に係る経年分析!H$49,"▲","-")),2),NA())</f>
        <v>8.92</v>
      </c>
      <c r="E21" s="1032">
        <f>IF(ISNUMBER(VALUE(SUBSTITUTE(実質収支比率等に係る経年分析!I$49,"▲","-"))),ROUND(VALUE(SUBSTITUTE(実質収支比率等に係る経年分析!I$49,"▲","-")),2),NA())</f>
        <v>6.44</v>
      </c>
      <c r="F21" s="1032">
        <f>IF(ISNUMBER(VALUE(SUBSTITUTE(実質収支比率等に係る経年分析!J$49,"▲","-"))),ROUND(VALUE(SUBSTITUTE(実質収支比率等に係る経年分析!J$49,"▲","-")),2),NA())</f>
        <v>7.32</v>
      </c>
    </row>
    <row r="24" spans="1:11">
      <c r="A24" s="1031" t="s">
        <v>96</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108</v>
      </c>
      <c r="C26" s="1033" t="s">
        <v>63</v>
      </c>
      <c r="D26" s="1033" t="s">
        <v>108</v>
      </c>
      <c r="E26" s="1033" t="s">
        <v>63</v>
      </c>
      <c r="F26" s="1033" t="s">
        <v>108</v>
      </c>
      <c r="G26" s="1033" t="s">
        <v>63</v>
      </c>
      <c r="H26" s="1033" t="s">
        <v>108</v>
      </c>
      <c r="I26" s="1033" t="s">
        <v>63</v>
      </c>
      <c r="J26" s="1033" t="s">
        <v>108</v>
      </c>
      <c r="K26" s="1033" t="s">
        <v>63</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0.13</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0.66</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e">
        <f>IF('連結実質赤字比率に係る赤字・黒字の構成分析'!C$40="",NA(),'連結実質赤字比率に係る赤字・黒字の構成分析'!C$40)</f>
        <v>#N/A</v>
      </c>
      <c r="B30" s="1033" t="e">
        <f>IF(ROUND(VALUE(SUBSTITUTE('連結実質赤字比率に係る赤字・黒字の構成分析'!F$40,"▲","-")),2)&lt;0,ABS(ROUND(VALUE(SUBSTITUTE('連結実質赤字比率に係る赤字・黒字の構成分析'!F$40,"▲","-")),2)),NA())</f>
        <v>#VALUE!</v>
      </c>
      <c r="C30" s="1033" t="e">
        <f>IF(ROUND(VALUE(SUBSTITUTE('連結実質赤字比率に係る赤字・黒字の構成分析'!F$40,"▲","-")),2)&gt;=0,ABS(ROUND(VALUE(SUBSTITUTE('連結実質赤字比率に係る赤字・黒字の構成分析'!F$40,"▲","-")),2)),NA())</f>
        <v>#VALUE!</v>
      </c>
      <c r="D30" s="1033" t="e">
        <f>IF(ROUND(VALUE(SUBSTITUTE('連結実質赤字比率に係る赤字・黒字の構成分析'!G$40,"▲","-")),2)&lt;0,ABS(ROUND(VALUE(SUBSTITUTE('連結実質赤字比率に係る赤字・黒字の構成分析'!G$40,"▲","-")),2)),NA())</f>
        <v>#VALUE!</v>
      </c>
      <c r="E30" s="1033" t="e">
        <f>IF(ROUND(VALUE(SUBSTITUTE('連結実質赤字比率に係る赤字・黒字の構成分析'!G$40,"▲","-")),2)&gt;=0,ABS(ROUND(VALUE(SUBSTITUTE('連結実質赤字比率に係る赤字・黒字の構成分析'!G$40,"▲","-")),2)),NA())</f>
        <v>#VALUE!</v>
      </c>
      <c r="F30" s="1033" t="e">
        <f>IF(ROUND(VALUE(SUBSTITUTE('連結実質赤字比率に係る赤字・黒字の構成分析'!H$40,"▲","-")),2)&lt;0,ABS(ROUND(VALUE(SUBSTITUTE('連結実質赤字比率に係る赤字・黒字の構成分析'!H$40,"▲","-")),2)),NA())</f>
        <v>#VALUE!</v>
      </c>
      <c r="G30" s="1033" t="e">
        <f>IF(ROUND(VALUE(SUBSTITUTE('連結実質赤字比率に係る赤字・黒字の構成分析'!H$40,"▲","-")),2)&gt;=0,ABS(ROUND(VALUE(SUBSTITUTE('連結実質赤字比率に係る赤字・黒字の構成分析'!H$40,"▲","-")),2)),NA())</f>
        <v>#VALUE!</v>
      </c>
      <c r="H30" s="1033" t="e">
        <f>IF(ROUND(VALUE(SUBSTITUTE('連結実質赤字比率に係る赤字・黒字の構成分析'!I$40,"▲","-")),2)&lt;0,ABS(ROUND(VALUE(SUBSTITUTE('連結実質赤字比率に係る赤字・黒字の構成分析'!I$40,"▲","-")),2)),NA())</f>
        <v>#VALUE!</v>
      </c>
      <c r="I30" s="1033" t="e">
        <f>IF(ROUND(VALUE(SUBSTITUTE('連結実質赤字比率に係る赤字・黒字の構成分析'!I$40,"▲","-")),2)&gt;=0,ABS(ROUND(VALUE(SUBSTITUTE('連結実質赤字比率に係る赤字・黒字の構成分析'!I$40,"▲","-")),2)),NA())</f>
        <v>#VALUE!</v>
      </c>
      <c r="J30" s="1033" t="e">
        <f>IF(ROUND(VALUE(SUBSTITUTE('連結実質赤字比率に係る赤字・黒字の構成分析'!J$40,"▲","-")),2)&lt;0,ABS(ROUND(VALUE(SUBSTITUTE('連結実質赤字比率に係る赤字・黒字の構成分析'!J$40,"▲","-")),2)),NA())</f>
        <v>#VALUE!</v>
      </c>
      <c r="K30" s="1033" t="e">
        <f>IF(ROUND(VALUE(SUBSTITUTE('連結実質赤字比率に係る赤字・黒字の構成分析'!J$40,"▲","-")),2)&gt;=0,ABS(ROUND(VALUE(SUBSTITUTE('連結実質赤字比率に係る赤字・黒字の構成分析'!J$40,"▲","-")),2)),NA())</f>
        <v>#VALUE!</v>
      </c>
    </row>
    <row r="31" spans="1:11">
      <c r="A31" s="1033" t="str">
        <f>IF('連結実質赤字比率に係る赤字・黒字の構成分析'!C$39="",NA(),'連結実質赤字比率に係る赤字・黒字の構成分析'!C$39)</f>
        <v>後期高齢者医療事業特別会計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0</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0</v>
      </c>
    </row>
    <row r="32" spans="1:11">
      <c r="A32" s="1033" t="str">
        <f>IF('連結実質赤字比率に係る赤字・黒字の構成分析'!C$38="",NA(),'連結実質赤字比率に係る赤字・黒字の構成分析'!C$38)</f>
        <v>介護保険事業特別会計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2.e-002</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2.e-002</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1.e-002</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v>
      </c>
    </row>
    <row r="33" spans="1:16">
      <c r="A33" s="1033" t="str">
        <f>IF('連結実質赤字比率に係る赤字・黒字の構成分析'!C$37="",NA(),'連結実質赤字比率に係る赤字・黒字の構成分析'!C$37)</f>
        <v>国民健康保険事業特別会計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2.e-002</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0</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1.e-002</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1.e-002</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1.e-002</v>
      </c>
    </row>
    <row r="34" spans="1:16">
      <c r="A34" s="1033" t="str">
        <f>IF('連結実質赤字比率に係る赤字・黒字の構成分析'!C$36="",NA(),'連結実質赤字比率に係る赤字・黒字の構成分析'!C$36)</f>
        <v>下水道事業会計</v>
      </c>
      <c r="B34" s="1033" t="e">
        <f>IF(ROUND(VALUE(SUBSTITUTE('連結実質赤字比率に係る赤字・黒字の構成分析'!F$36,"▲","-")),2)&lt;0,ABS(ROUND(VALUE(SUBSTITUTE('連結実質赤字比率に係る赤字・黒字の構成分析'!F$36,"▲","-")),2)),NA())</f>
        <v>#VALUE!</v>
      </c>
      <c r="C34" s="1033" t="e">
        <f>IF(ROUND(VALUE(SUBSTITUTE('連結実質赤字比率に係る赤字・黒字の構成分析'!F$36,"▲","-")),2)&gt;=0,ABS(ROUND(VALUE(SUBSTITUTE('連結実質赤字比率に係る赤字・黒字の構成分析'!F$36,"▲","-")),2)),NA())</f>
        <v>#VALUE!</v>
      </c>
      <c r="D34" s="1033" t="e">
        <f>IF(ROUND(VALUE(SUBSTITUTE('連結実質赤字比率に係る赤字・黒字の構成分析'!G$36,"▲","-")),2)&lt;0,ABS(ROUND(VALUE(SUBSTITUTE('連結実質赤字比率に係る赤字・黒字の構成分析'!G$36,"▲","-")),2)),NA())</f>
        <v>#VALUE!</v>
      </c>
      <c r="E34" s="1033" t="e">
        <f>IF(ROUND(VALUE(SUBSTITUTE('連結実質赤字比率に係る赤字・黒字の構成分析'!G$36,"▲","-")),2)&gt;=0,ABS(ROUND(VALUE(SUBSTITUTE('連結実質赤字比率に係る赤字・黒字の構成分析'!G$36,"▲","-")),2)),NA())</f>
        <v>#VALUE!</v>
      </c>
      <c r="F34" s="1033" t="e">
        <f>IF(ROUND(VALUE(SUBSTITUTE('連結実質赤字比率に係る赤字・黒字の構成分析'!H$36,"▲","-")),2)&lt;0,ABS(ROUND(VALUE(SUBSTITUTE('連結実質赤字比率に係る赤字・黒字の構成分析'!H$36,"▲","-")),2)),NA())</f>
        <v>#VALUE!</v>
      </c>
      <c r="G34" s="1033" t="e">
        <f>IF(ROUND(VALUE(SUBSTITUTE('連結実質赤字比率に係る赤字・黒字の構成分析'!H$36,"▲","-")),2)&gt;=0,ABS(ROUND(VALUE(SUBSTITUTE('連結実質赤字比率に係る赤字・黒字の構成分析'!H$36,"▲","-")),2)),NA())</f>
        <v>#VALUE!</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1.95</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3.68</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4.9800000000000004</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4.7300000000000004</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5.8</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5.24</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4.88</v>
      </c>
    </row>
    <row r="36" spans="1:16">
      <c r="A36" s="1033" t="str">
        <f>IF('連結実質赤字比率に係る赤字・黒字の構成分析'!C$34="",NA(),'連結実質赤字比率に係る赤字・黒字の構成分析'!C$34)</f>
        <v>簡易水道事業会計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13.67</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14.15</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15.5</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17.89</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16.59</v>
      </c>
    </row>
    <row r="39" spans="1:16">
      <c r="A39" s="1031" t="s">
        <v>10</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109</v>
      </c>
      <c r="C41" s="1034"/>
      <c r="D41" s="1034" t="s">
        <v>111</v>
      </c>
      <c r="E41" s="1034" t="s">
        <v>109</v>
      </c>
      <c r="F41" s="1034"/>
      <c r="G41" s="1034" t="s">
        <v>111</v>
      </c>
      <c r="H41" s="1034" t="s">
        <v>109</v>
      </c>
      <c r="I41" s="1034"/>
      <c r="J41" s="1034" t="s">
        <v>111</v>
      </c>
      <c r="K41" s="1034" t="s">
        <v>109</v>
      </c>
      <c r="L41" s="1034"/>
      <c r="M41" s="1034" t="s">
        <v>111</v>
      </c>
      <c r="N41" s="1034" t="s">
        <v>109</v>
      </c>
      <c r="O41" s="1034"/>
      <c r="P41" s="1034" t="s">
        <v>111</v>
      </c>
    </row>
    <row r="42" spans="1:16">
      <c r="A42" s="1034" t="s">
        <v>113</v>
      </c>
      <c r="B42" s="1034"/>
      <c r="C42" s="1034"/>
      <c r="D42" s="1034">
        <f>'実質公債費比率（分子）の構造'!K$52</f>
        <v>553</v>
      </c>
      <c r="E42" s="1034"/>
      <c r="F42" s="1034"/>
      <c r="G42" s="1034">
        <f>'実質公債費比率（分子）の構造'!L$52</f>
        <v>536</v>
      </c>
      <c r="H42" s="1034"/>
      <c r="I42" s="1034"/>
      <c r="J42" s="1034">
        <f>'実質公債費比率（分子）の構造'!M$52</f>
        <v>600</v>
      </c>
      <c r="K42" s="1034"/>
      <c r="L42" s="1034"/>
      <c r="M42" s="1034">
        <f>'実質公債費比率（分子）の構造'!N$52</f>
        <v>564</v>
      </c>
      <c r="N42" s="1034"/>
      <c r="O42" s="1034"/>
      <c r="P42" s="1034">
        <f>'実質公債費比率（分子）の構造'!O$52</f>
        <v>685</v>
      </c>
    </row>
    <row r="43" spans="1:16">
      <c r="A43" s="1034" t="s">
        <v>42</v>
      </c>
      <c r="B43" s="1034">
        <f>'実質公債費比率（分子）の構造'!K$51</f>
        <v>1</v>
      </c>
      <c r="C43" s="1034"/>
      <c r="D43" s="1034"/>
      <c r="E43" s="1034">
        <f>'実質公債費比率（分子）の構造'!L$51</f>
        <v>0</v>
      </c>
      <c r="F43" s="1034"/>
      <c r="G43" s="1034"/>
      <c r="H43" s="1034">
        <f>'実質公債費比率（分子）の構造'!M$51</f>
        <v>1</v>
      </c>
      <c r="I43" s="1034"/>
      <c r="J43" s="1034"/>
      <c r="K43" s="1034">
        <f>'実質公債費比率（分子）の構造'!N$51</f>
        <v>3</v>
      </c>
      <c r="L43" s="1034"/>
      <c r="M43" s="1034"/>
      <c r="N43" s="1034" t="str">
        <f>'実質公債費比率（分子）の構造'!O$51</f>
        <v>-</v>
      </c>
      <c r="O43" s="1034"/>
      <c r="P43" s="1034"/>
    </row>
    <row r="44" spans="1:16">
      <c r="A44" s="1034" t="s">
        <v>38</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t="str">
        <f>'実質公債費比率（分子）の構造'!K$49</f>
        <v>-</v>
      </c>
      <c r="C45" s="1034"/>
      <c r="D45" s="1034"/>
      <c r="E45" s="1034" t="str">
        <f>'実質公債費比率（分子）の構造'!L$49</f>
        <v>-</v>
      </c>
      <c r="F45" s="1034"/>
      <c r="G45" s="1034"/>
      <c r="H45" s="1034" t="str">
        <f>'実質公債費比率（分子）の構造'!M$49</f>
        <v>-</v>
      </c>
      <c r="I45" s="1034"/>
      <c r="J45" s="1034"/>
      <c r="K45" s="1034" t="str">
        <f>'実質公債費比率（分子）の構造'!N$49</f>
        <v>-</v>
      </c>
      <c r="L45" s="1034"/>
      <c r="M45" s="1034"/>
      <c r="N45" s="1034" t="str">
        <f>'実質公債費比率（分子）の構造'!O$49</f>
        <v>-</v>
      </c>
      <c r="O45" s="1034"/>
      <c r="P45" s="1034"/>
    </row>
    <row r="46" spans="1:16">
      <c r="A46" s="1034" t="s">
        <v>36</v>
      </c>
      <c r="B46" s="1034">
        <f>'実質公債費比率（分子）の構造'!K$48</f>
        <v>155</v>
      </c>
      <c r="C46" s="1034"/>
      <c r="D46" s="1034"/>
      <c r="E46" s="1034">
        <f>'実質公債費比率（分子）の構造'!L$48</f>
        <v>147</v>
      </c>
      <c r="F46" s="1034"/>
      <c r="G46" s="1034"/>
      <c r="H46" s="1034">
        <f>'実質公債費比率（分子）の構造'!M$48</f>
        <v>135</v>
      </c>
      <c r="I46" s="1034"/>
      <c r="J46" s="1034"/>
      <c r="K46" s="1034">
        <f>'実質公債費比率（分子）の構造'!N$48</f>
        <v>123</v>
      </c>
      <c r="L46" s="1034"/>
      <c r="M46" s="1034"/>
      <c r="N46" s="1034">
        <f>'実質公債費比率（分子）の構造'!O$48</f>
        <v>125</v>
      </c>
      <c r="O46" s="1034"/>
      <c r="P46" s="1034"/>
    </row>
    <row r="47" spans="1:16">
      <c r="A47" s="1034" t="s">
        <v>30</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25</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608</v>
      </c>
      <c r="C49" s="1034"/>
      <c r="D49" s="1034"/>
      <c r="E49" s="1034">
        <f>'実質公債費比率（分子）の構造'!L$45</f>
        <v>609</v>
      </c>
      <c r="F49" s="1034"/>
      <c r="G49" s="1034"/>
      <c r="H49" s="1034">
        <f>'実質公債費比率（分子）の構造'!M$45</f>
        <v>612</v>
      </c>
      <c r="I49" s="1034"/>
      <c r="J49" s="1034"/>
      <c r="K49" s="1034">
        <f>'実質公債費比率（分子）の構造'!N$45</f>
        <v>600</v>
      </c>
      <c r="L49" s="1034"/>
      <c r="M49" s="1034"/>
      <c r="N49" s="1034">
        <f>'実質公債費比率（分子）の構造'!O$45</f>
        <v>766</v>
      </c>
      <c r="O49" s="1034"/>
      <c r="P49" s="1034"/>
    </row>
    <row r="50" spans="1:16">
      <c r="A50" s="1034" t="s">
        <v>51</v>
      </c>
      <c r="B50" s="1034" t="e">
        <f>NA()</f>
        <v>#N/A</v>
      </c>
      <c r="C50" s="1034">
        <f>IF(ISNUMBER('実質公債費比率（分子）の構造'!K$53),'実質公債費比率（分子）の構造'!K$53,NA())</f>
        <v>211</v>
      </c>
      <c r="D50" s="1034" t="e">
        <f>NA()</f>
        <v>#N/A</v>
      </c>
      <c r="E50" s="1034" t="e">
        <f>NA()</f>
        <v>#N/A</v>
      </c>
      <c r="F50" s="1034">
        <f>IF(ISNUMBER('実質公債費比率（分子）の構造'!L$53),'実質公債費比率（分子）の構造'!L$53,NA())</f>
        <v>220</v>
      </c>
      <c r="G50" s="1034" t="e">
        <f>NA()</f>
        <v>#N/A</v>
      </c>
      <c r="H50" s="1034" t="e">
        <f>NA()</f>
        <v>#N/A</v>
      </c>
      <c r="I50" s="1034">
        <f>IF(ISNUMBER('実質公債費比率（分子）の構造'!M$53),'実質公債費比率（分子）の構造'!M$53,NA())</f>
        <v>148</v>
      </c>
      <c r="J50" s="1034" t="e">
        <f>NA()</f>
        <v>#N/A</v>
      </c>
      <c r="K50" s="1034" t="e">
        <f>NA()</f>
        <v>#N/A</v>
      </c>
      <c r="L50" s="1034">
        <f>IF(ISNUMBER('実質公債費比率（分子）の構造'!N$53),'実質公債費比率（分子）の構造'!N$53,NA())</f>
        <v>162</v>
      </c>
      <c r="M50" s="1034" t="e">
        <f>NA()</f>
        <v>#N/A</v>
      </c>
      <c r="N50" s="1034" t="e">
        <f>NA()</f>
        <v>#N/A</v>
      </c>
      <c r="O50" s="1034">
        <f>IF(ISNUMBER('実質公債費比率（分子）の構造'!O$53),'実質公債費比率（分子）の構造'!O$53,NA())</f>
        <v>206</v>
      </c>
      <c r="P50" s="1034" t="e">
        <f>NA()</f>
        <v>#N/A</v>
      </c>
    </row>
    <row r="53" spans="1:16">
      <c r="A53" s="1031" t="s">
        <v>114</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118</v>
      </c>
      <c r="C55" s="1033"/>
      <c r="D55" s="1033" t="s">
        <v>121</v>
      </c>
      <c r="E55" s="1033" t="s">
        <v>118</v>
      </c>
      <c r="F55" s="1033"/>
      <c r="G55" s="1033" t="s">
        <v>121</v>
      </c>
      <c r="H55" s="1033" t="s">
        <v>118</v>
      </c>
      <c r="I55" s="1033"/>
      <c r="J55" s="1033" t="s">
        <v>121</v>
      </c>
      <c r="K55" s="1033" t="s">
        <v>118</v>
      </c>
      <c r="L55" s="1033"/>
      <c r="M55" s="1033" t="s">
        <v>121</v>
      </c>
      <c r="N55" s="1033" t="s">
        <v>118</v>
      </c>
      <c r="O55" s="1033"/>
      <c r="P55" s="1033" t="s">
        <v>121</v>
      </c>
    </row>
    <row r="56" spans="1:16">
      <c r="A56" s="1033" t="s">
        <v>40</v>
      </c>
      <c r="B56" s="1033"/>
      <c r="C56" s="1033"/>
      <c r="D56" s="1033">
        <f>'将来負担比率（分子）の構造'!I$52</f>
        <v>7008</v>
      </c>
      <c r="E56" s="1033"/>
      <c r="F56" s="1033"/>
      <c r="G56" s="1033">
        <f>'将来負担比率（分子）の構造'!J$52</f>
        <v>7111</v>
      </c>
      <c r="H56" s="1033"/>
      <c r="I56" s="1033"/>
      <c r="J56" s="1033">
        <f>'将来負担比率（分子）の構造'!K$52</f>
        <v>7245</v>
      </c>
      <c r="K56" s="1033"/>
      <c r="L56" s="1033"/>
      <c r="M56" s="1033">
        <f>'将来負担比率（分子）の構造'!L$52</f>
        <v>7879</v>
      </c>
      <c r="N56" s="1033"/>
      <c r="O56" s="1033"/>
      <c r="P56" s="1033">
        <f>'将来負担比率（分子）の構造'!M$52</f>
        <v>7981</v>
      </c>
    </row>
    <row r="57" spans="1:16">
      <c r="A57" s="1033" t="s">
        <v>92</v>
      </c>
      <c r="B57" s="1033"/>
      <c r="C57" s="1033"/>
      <c r="D57" s="1033">
        <f>'将来負担比率（分子）の構造'!I$51</f>
        <v>217</v>
      </c>
      <c r="E57" s="1033"/>
      <c r="F57" s="1033"/>
      <c r="G57" s="1033">
        <f>'将来負担比率（分子）の構造'!J$51</f>
        <v>142</v>
      </c>
      <c r="H57" s="1033"/>
      <c r="I57" s="1033"/>
      <c r="J57" s="1033">
        <f>'将来負担比率（分子）の構造'!K$51</f>
        <v>194</v>
      </c>
      <c r="K57" s="1033"/>
      <c r="L57" s="1033"/>
      <c r="M57" s="1033">
        <f>'将来負担比率（分子）の構造'!L$51</f>
        <v>178</v>
      </c>
      <c r="N57" s="1033"/>
      <c r="O57" s="1033"/>
      <c r="P57" s="1033">
        <f>'将来負担比率（分子）の構造'!M$51</f>
        <v>403</v>
      </c>
    </row>
    <row r="58" spans="1:16">
      <c r="A58" s="1033" t="s">
        <v>89</v>
      </c>
      <c r="B58" s="1033"/>
      <c r="C58" s="1033"/>
      <c r="D58" s="1033">
        <f>'将来負担比率（分子）の構造'!I$50</f>
        <v>5406</v>
      </c>
      <c r="E58" s="1033"/>
      <c r="F58" s="1033"/>
      <c r="G58" s="1033">
        <f>'将来負担比率（分子）の構造'!J$50</f>
        <v>5600</v>
      </c>
      <c r="H58" s="1033"/>
      <c r="I58" s="1033"/>
      <c r="J58" s="1033">
        <f>'将来負担比率（分子）の構造'!K$50</f>
        <v>5430</v>
      </c>
      <c r="K58" s="1033"/>
      <c r="L58" s="1033"/>
      <c r="M58" s="1033">
        <f>'将来負担比率（分子）の構造'!L$50</f>
        <v>5065</v>
      </c>
      <c r="N58" s="1033"/>
      <c r="O58" s="1033"/>
      <c r="P58" s="1033">
        <f>'将来負担比率（分子）の構造'!M$50</f>
        <v>4684</v>
      </c>
    </row>
    <row r="59" spans="1:16">
      <c r="A59" s="1033" t="s">
        <v>85</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79</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72</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73</v>
      </c>
      <c r="B62" s="1033">
        <f>'将来負担比率（分子）の構造'!I$45</f>
        <v>729</v>
      </c>
      <c r="C62" s="1033"/>
      <c r="D62" s="1033"/>
      <c r="E62" s="1033">
        <f>'将来負担比率（分子）の構造'!J$45</f>
        <v>693</v>
      </c>
      <c r="F62" s="1033"/>
      <c r="G62" s="1033"/>
      <c r="H62" s="1033">
        <f>'将来負担比率（分子）の構造'!K$45</f>
        <v>655</v>
      </c>
      <c r="I62" s="1033"/>
      <c r="J62" s="1033"/>
      <c r="K62" s="1033">
        <f>'将来負担比率（分子）の構造'!L$45</f>
        <v>648</v>
      </c>
      <c r="L62" s="1033"/>
      <c r="M62" s="1033"/>
      <c r="N62" s="1033">
        <f>'将来負担比率（分子）の構造'!M$45</f>
        <v>647</v>
      </c>
      <c r="O62" s="1033"/>
      <c r="P62" s="1033"/>
    </row>
    <row r="63" spans="1:16">
      <c r="A63" s="1033" t="s">
        <v>71</v>
      </c>
      <c r="B63" s="1033">
        <f>'将来負担比率（分子）の構造'!I$44</f>
        <v>62</v>
      </c>
      <c r="C63" s="1033"/>
      <c r="D63" s="1033"/>
      <c r="E63" s="1033">
        <f>'将来負担比率（分子）の構造'!J$44</f>
        <v>50</v>
      </c>
      <c r="F63" s="1033"/>
      <c r="G63" s="1033"/>
      <c r="H63" s="1033">
        <f>'将来負担比率（分子）の構造'!K$44</f>
        <v>37</v>
      </c>
      <c r="I63" s="1033"/>
      <c r="J63" s="1033"/>
      <c r="K63" s="1033">
        <f>'将来負担比率（分子）の構造'!L$44</f>
        <v>31</v>
      </c>
      <c r="L63" s="1033"/>
      <c r="M63" s="1033"/>
      <c r="N63" s="1033">
        <f>'将来負担比率（分子）の構造'!M$44</f>
        <v>27</v>
      </c>
      <c r="O63" s="1033"/>
      <c r="P63" s="1033"/>
    </row>
    <row r="64" spans="1:16">
      <c r="A64" s="1033" t="s">
        <v>69</v>
      </c>
      <c r="B64" s="1033">
        <f>'将来負担比率（分子）の構造'!I$43</f>
        <v>1407</v>
      </c>
      <c r="C64" s="1033"/>
      <c r="D64" s="1033"/>
      <c r="E64" s="1033">
        <f>'将来負担比率（分子）の構造'!J$43</f>
        <v>1498</v>
      </c>
      <c r="F64" s="1033"/>
      <c r="G64" s="1033"/>
      <c r="H64" s="1033">
        <f>'将来負担比率（分子）の構造'!K$43</f>
        <v>1553</v>
      </c>
      <c r="I64" s="1033"/>
      <c r="J64" s="1033"/>
      <c r="K64" s="1033">
        <f>'将来負担比率（分子）の構造'!L$43</f>
        <v>1717</v>
      </c>
      <c r="L64" s="1033"/>
      <c r="M64" s="1033"/>
      <c r="N64" s="1033">
        <f>'将来負担比率（分子）の構造'!M$43</f>
        <v>1845</v>
      </c>
      <c r="O64" s="1033"/>
      <c r="P64" s="1033"/>
    </row>
    <row r="65" spans="1:16">
      <c r="A65" s="1033" t="s">
        <v>68</v>
      </c>
      <c r="B65" s="1033">
        <f>'将来負担比率（分子）の構造'!I$42</f>
        <v>75</v>
      </c>
      <c r="C65" s="1033"/>
      <c r="D65" s="1033"/>
      <c r="E65" s="1033">
        <f>'将来負担比率（分子）の構造'!J$42</f>
        <v>61</v>
      </c>
      <c r="F65" s="1033"/>
      <c r="G65" s="1033"/>
      <c r="H65" s="1033">
        <f>'将来負担比率（分子）の構造'!K$42</f>
        <v>46</v>
      </c>
      <c r="I65" s="1033"/>
      <c r="J65" s="1033"/>
      <c r="K65" s="1033">
        <f>'将来負担比率（分子）の構造'!L$42</f>
        <v>32</v>
      </c>
      <c r="L65" s="1033"/>
      <c r="M65" s="1033"/>
      <c r="N65" s="1033" t="str">
        <f>'将来負担比率（分子）の構造'!M$42</f>
        <v>-</v>
      </c>
      <c r="O65" s="1033"/>
      <c r="P65" s="1033"/>
    </row>
    <row r="66" spans="1:16">
      <c r="A66" s="1033" t="s">
        <v>53</v>
      </c>
      <c r="B66" s="1033">
        <f>'将来負担比率（分子）の構造'!I$41</f>
        <v>9236</v>
      </c>
      <c r="C66" s="1033"/>
      <c r="D66" s="1033"/>
      <c r="E66" s="1033">
        <f>'将来負担比率（分子）の構造'!J$41</f>
        <v>9393</v>
      </c>
      <c r="F66" s="1033"/>
      <c r="G66" s="1033"/>
      <c r="H66" s="1033">
        <f>'将来負担比率（分子）の構造'!K$41</f>
        <v>10301</v>
      </c>
      <c r="I66" s="1033"/>
      <c r="J66" s="1033"/>
      <c r="K66" s="1033">
        <f>'将来負担比率（分子）の構造'!L$41</f>
        <v>10050</v>
      </c>
      <c r="L66" s="1033"/>
      <c r="M66" s="1033"/>
      <c r="N66" s="1033">
        <f>'将来負担比率（分子）の構造'!M$41</f>
        <v>10401</v>
      </c>
      <c r="O66" s="1033"/>
      <c r="P66" s="1033"/>
    </row>
    <row r="67" spans="1:16">
      <c r="A67" s="1033" t="s">
        <v>94</v>
      </c>
      <c r="B67" s="1033" t="e">
        <f>NA()</f>
        <v>#N/A</v>
      </c>
      <c r="C67" s="1033">
        <f>IF(ISNUMBER('将来負担比率（分子）の構造'!I$53),IF('将来負担比率（分子）の構造'!I$53&lt;0,0,'将来負担比率（分子）の構造'!I$53),NA())</f>
        <v>0</v>
      </c>
      <c r="D67" s="1033" t="e">
        <f>NA()</f>
        <v>#N/A</v>
      </c>
      <c r="E67" s="1033" t="e">
        <f>NA()</f>
        <v>#N/A</v>
      </c>
      <c r="F67" s="1033">
        <f>IF(ISNUMBER('将来負担比率（分子）の構造'!J$53),IF('将来負担比率（分子）の構造'!J$53&lt;0,0,'将来負担比率（分子）の構造'!J$53),NA())</f>
        <v>0</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122</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123</v>
      </c>
      <c r="B72" s="1037">
        <f>基金残高に係る経年分析!F55</f>
        <v>886</v>
      </c>
      <c r="C72" s="1037">
        <f>基金残高に係る経年分析!G55</f>
        <v>885</v>
      </c>
      <c r="D72" s="1037">
        <f>基金残高に係る経年分析!H55</f>
        <v>991</v>
      </c>
    </row>
    <row r="73" spans="1:16">
      <c r="A73" s="1035" t="s">
        <v>124</v>
      </c>
      <c r="B73" s="1037">
        <f>基金残高に係る経年分析!F56</f>
        <v>569</v>
      </c>
      <c r="C73" s="1037">
        <f>基金残高に係る経年分析!G56</f>
        <v>330</v>
      </c>
      <c r="D73" s="1037">
        <f>基金残高に係る経年分析!H56</f>
        <v>170</v>
      </c>
    </row>
    <row r="74" spans="1:16">
      <c r="A74" s="1035" t="s">
        <v>126</v>
      </c>
      <c r="B74" s="1037">
        <f>基金残高に係る経年分析!F57</f>
        <v>3610</v>
      </c>
      <c r="C74" s="1037">
        <f>基金残高に係る経年分析!G57</f>
        <v>3496</v>
      </c>
      <c r="D74" s="1037">
        <f>基金残高に係る経年分析!H57</f>
        <v>3171</v>
      </c>
    </row>
  </sheetData>
  <sheetProtection algorithmName="SHA-512" hashValue="vYlTNUp3fTTY+m8gBhLg4tvLyq3Sn84tC7AuVpHVs9ClY1Gylw+xhajNYtTObqm4qrgYbNYw+pq+OXNk8qJK6w==" saltValue="ANgBDD7WDVtI4K2a/WbAo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298</v>
      </c>
      <c r="DI1" s="344"/>
      <c r="DJ1" s="344"/>
      <c r="DK1" s="344"/>
      <c r="DL1" s="344"/>
      <c r="DM1" s="344"/>
      <c r="DN1" s="351"/>
      <c r="DO1" s="1"/>
      <c r="DP1" s="343" t="s">
        <v>150</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300</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110</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301</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302</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8</v>
      </c>
      <c r="C4" s="139"/>
      <c r="D4" s="139"/>
      <c r="E4" s="139"/>
      <c r="F4" s="139"/>
      <c r="G4" s="139"/>
      <c r="H4" s="139"/>
      <c r="I4" s="139"/>
      <c r="J4" s="139"/>
      <c r="K4" s="139"/>
      <c r="L4" s="139"/>
      <c r="M4" s="139"/>
      <c r="N4" s="139"/>
      <c r="O4" s="139"/>
      <c r="P4" s="139"/>
      <c r="Q4" s="144"/>
      <c r="R4" s="182" t="s">
        <v>305</v>
      </c>
      <c r="S4" s="139"/>
      <c r="T4" s="139"/>
      <c r="U4" s="139"/>
      <c r="V4" s="139"/>
      <c r="W4" s="139"/>
      <c r="X4" s="139"/>
      <c r="Y4" s="144"/>
      <c r="Z4" s="182" t="s">
        <v>308</v>
      </c>
      <c r="AA4" s="139"/>
      <c r="AB4" s="139"/>
      <c r="AC4" s="144"/>
      <c r="AD4" s="182" t="s">
        <v>251</v>
      </c>
      <c r="AE4" s="139"/>
      <c r="AF4" s="139"/>
      <c r="AG4" s="139"/>
      <c r="AH4" s="139"/>
      <c r="AI4" s="139"/>
      <c r="AJ4" s="139"/>
      <c r="AK4" s="144"/>
      <c r="AL4" s="182" t="s">
        <v>308</v>
      </c>
      <c r="AM4" s="139"/>
      <c r="AN4" s="139"/>
      <c r="AO4" s="144"/>
      <c r="AP4" s="298" t="s">
        <v>311</v>
      </c>
      <c r="AQ4" s="298"/>
      <c r="AR4" s="298"/>
      <c r="AS4" s="298"/>
      <c r="AT4" s="298"/>
      <c r="AU4" s="298"/>
      <c r="AV4" s="298"/>
      <c r="AW4" s="298"/>
      <c r="AX4" s="298"/>
      <c r="AY4" s="298"/>
      <c r="AZ4" s="298"/>
      <c r="BA4" s="298"/>
      <c r="BB4" s="298"/>
      <c r="BC4" s="298"/>
      <c r="BD4" s="298"/>
      <c r="BE4" s="298"/>
      <c r="BF4" s="298"/>
      <c r="BG4" s="298" t="s">
        <v>285</v>
      </c>
      <c r="BH4" s="298"/>
      <c r="BI4" s="298"/>
      <c r="BJ4" s="298"/>
      <c r="BK4" s="298"/>
      <c r="BL4" s="298"/>
      <c r="BM4" s="298"/>
      <c r="BN4" s="298"/>
      <c r="BO4" s="298" t="s">
        <v>308</v>
      </c>
      <c r="BP4" s="298"/>
      <c r="BQ4" s="298"/>
      <c r="BR4" s="298"/>
      <c r="BS4" s="298" t="s">
        <v>312</v>
      </c>
      <c r="BT4" s="298"/>
      <c r="BU4" s="298"/>
      <c r="BV4" s="298"/>
      <c r="BW4" s="298"/>
      <c r="BX4" s="298"/>
      <c r="BY4" s="298"/>
      <c r="BZ4" s="298"/>
      <c r="CA4" s="298"/>
      <c r="CB4" s="298"/>
      <c r="CD4" s="182" t="s">
        <v>313</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307</v>
      </c>
      <c r="C5" s="265"/>
      <c r="D5" s="265"/>
      <c r="E5" s="265"/>
      <c r="F5" s="265"/>
      <c r="G5" s="265"/>
      <c r="H5" s="265"/>
      <c r="I5" s="265"/>
      <c r="J5" s="265"/>
      <c r="K5" s="265"/>
      <c r="L5" s="265"/>
      <c r="M5" s="265"/>
      <c r="N5" s="265"/>
      <c r="O5" s="265"/>
      <c r="P5" s="265"/>
      <c r="Q5" s="268"/>
      <c r="R5" s="273">
        <v>573219</v>
      </c>
      <c r="S5" s="276"/>
      <c r="T5" s="276"/>
      <c r="U5" s="276"/>
      <c r="V5" s="276"/>
      <c r="W5" s="276"/>
      <c r="X5" s="276"/>
      <c r="Y5" s="278"/>
      <c r="Z5" s="281">
        <v>6.9</v>
      </c>
      <c r="AA5" s="281"/>
      <c r="AB5" s="281"/>
      <c r="AC5" s="281"/>
      <c r="AD5" s="286">
        <v>573219</v>
      </c>
      <c r="AE5" s="286"/>
      <c r="AF5" s="286"/>
      <c r="AG5" s="286"/>
      <c r="AH5" s="286"/>
      <c r="AI5" s="286"/>
      <c r="AJ5" s="286"/>
      <c r="AK5" s="286"/>
      <c r="AL5" s="291">
        <v>14.9</v>
      </c>
      <c r="AM5" s="293"/>
      <c r="AN5" s="293"/>
      <c r="AO5" s="295"/>
      <c r="AP5" s="260" t="s">
        <v>315</v>
      </c>
      <c r="AQ5" s="265"/>
      <c r="AR5" s="265"/>
      <c r="AS5" s="265"/>
      <c r="AT5" s="265"/>
      <c r="AU5" s="265"/>
      <c r="AV5" s="265"/>
      <c r="AW5" s="265"/>
      <c r="AX5" s="265"/>
      <c r="AY5" s="265"/>
      <c r="AZ5" s="265"/>
      <c r="BA5" s="265"/>
      <c r="BB5" s="265"/>
      <c r="BC5" s="265"/>
      <c r="BD5" s="265"/>
      <c r="BE5" s="265"/>
      <c r="BF5" s="268"/>
      <c r="BG5" s="274">
        <v>571372</v>
      </c>
      <c r="BH5" s="217"/>
      <c r="BI5" s="217"/>
      <c r="BJ5" s="217"/>
      <c r="BK5" s="217"/>
      <c r="BL5" s="217"/>
      <c r="BM5" s="217"/>
      <c r="BN5" s="279"/>
      <c r="BO5" s="282">
        <v>99.7</v>
      </c>
      <c r="BP5" s="282"/>
      <c r="BQ5" s="282"/>
      <c r="BR5" s="282"/>
      <c r="BS5" s="287">
        <v>6937</v>
      </c>
      <c r="BT5" s="287"/>
      <c r="BU5" s="287"/>
      <c r="BV5" s="287"/>
      <c r="BW5" s="287"/>
      <c r="BX5" s="287"/>
      <c r="BY5" s="287"/>
      <c r="BZ5" s="287"/>
      <c r="CA5" s="287"/>
      <c r="CB5" s="325"/>
      <c r="CD5" s="182" t="s">
        <v>311</v>
      </c>
      <c r="CE5" s="139"/>
      <c r="CF5" s="139"/>
      <c r="CG5" s="139"/>
      <c r="CH5" s="139"/>
      <c r="CI5" s="139"/>
      <c r="CJ5" s="139"/>
      <c r="CK5" s="139"/>
      <c r="CL5" s="139"/>
      <c r="CM5" s="139"/>
      <c r="CN5" s="139"/>
      <c r="CO5" s="139"/>
      <c r="CP5" s="139"/>
      <c r="CQ5" s="144"/>
      <c r="CR5" s="182" t="s">
        <v>318</v>
      </c>
      <c r="CS5" s="139"/>
      <c r="CT5" s="139"/>
      <c r="CU5" s="139"/>
      <c r="CV5" s="139"/>
      <c r="CW5" s="139"/>
      <c r="CX5" s="139"/>
      <c r="CY5" s="144"/>
      <c r="CZ5" s="182" t="s">
        <v>308</v>
      </c>
      <c r="DA5" s="139"/>
      <c r="DB5" s="139"/>
      <c r="DC5" s="144"/>
      <c r="DD5" s="182" t="s">
        <v>319</v>
      </c>
      <c r="DE5" s="139"/>
      <c r="DF5" s="139"/>
      <c r="DG5" s="139"/>
      <c r="DH5" s="139"/>
      <c r="DI5" s="139"/>
      <c r="DJ5" s="139"/>
      <c r="DK5" s="139"/>
      <c r="DL5" s="139"/>
      <c r="DM5" s="139"/>
      <c r="DN5" s="139"/>
      <c r="DO5" s="139"/>
      <c r="DP5" s="144"/>
      <c r="DQ5" s="182" t="s">
        <v>321</v>
      </c>
      <c r="DR5" s="139"/>
      <c r="DS5" s="139"/>
      <c r="DT5" s="139"/>
      <c r="DU5" s="139"/>
      <c r="DV5" s="139"/>
      <c r="DW5" s="139"/>
      <c r="DX5" s="139"/>
      <c r="DY5" s="139"/>
      <c r="DZ5" s="139"/>
      <c r="EA5" s="139"/>
      <c r="EB5" s="139"/>
      <c r="EC5" s="144"/>
    </row>
    <row r="6" spans="2:143" ht="11.25" customHeight="1">
      <c r="B6" s="261" t="s">
        <v>322</v>
      </c>
      <c r="C6" s="1"/>
      <c r="D6" s="1"/>
      <c r="E6" s="1"/>
      <c r="F6" s="1"/>
      <c r="G6" s="1"/>
      <c r="H6" s="1"/>
      <c r="I6" s="1"/>
      <c r="J6" s="1"/>
      <c r="K6" s="1"/>
      <c r="L6" s="1"/>
      <c r="M6" s="1"/>
      <c r="N6" s="1"/>
      <c r="O6" s="1"/>
      <c r="P6" s="1"/>
      <c r="Q6" s="269"/>
      <c r="R6" s="274">
        <v>121270</v>
      </c>
      <c r="S6" s="217"/>
      <c r="T6" s="217"/>
      <c r="U6" s="217"/>
      <c r="V6" s="217"/>
      <c r="W6" s="217"/>
      <c r="X6" s="217"/>
      <c r="Y6" s="279"/>
      <c r="Z6" s="282">
        <v>1.4</v>
      </c>
      <c r="AA6" s="282"/>
      <c r="AB6" s="282"/>
      <c r="AC6" s="282"/>
      <c r="AD6" s="287">
        <v>121270</v>
      </c>
      <c r="AE6" s="287"/>
      <c r="AF6" s="287"/>
      <c r="AG6" s="287"/>
      <c r="AH6" s="287"/>
      <c r="AI6" s="287"/>
      <c r="AJ6" s="287"/>
      <c r="AK6" s="287"/>
      <c r="AL6" s="283">
        <v>3.2</v>
      </c>
      <c r="AM6" s="238"/>
      <c r="AN6" s="238"/>
      <c r="AO6" s="296"/>
      <c r="AP6" s="261" t="s">
        <v>102</v>
      </c>
      <c r="AQ6" s="1"/>
      <c r="AR6" s="1"/>
      <c r="AS6" s="1"/>
      <c r="AT6" s="1"/>
      <c r="AU6" s="1"/>
      <c r="AV6" s="1"/>
      <c r="AW6" s="1"/>
      <c r="AX6" s="1"/>
      <c r="AY6" s="1"/>
      <c r="AZ6" s="1"/>
      <c r="BA6" s="1"/>
      <c r="BB6" s="1"/>
      <c r="BC6" s="1"/>
      <c r="BD6" s="1"/>
      <c r="BE6" s="1"/>
      <c r="BF6" s="269"/>
      <c r="BG6" s="274">
        <v>571372</v>
      </c>
      <c r="BH6" s="217"/>
      <c r="BI6" s="217"/>
      <c r="BJ6" s="217"/>
      <c r="BK6" s="217"/>
      <c r="BL6" s="217"/>
      <c r="BM6" s="217"/>
      <c r="BN6" s="279"/>
      <c r="BO6" s="282">
        <v>99.7</v>
      </c>
      <c r="BP6" s="282"/>
      <c r="BQ6" s="282"/>
      <c r="BR6" s="282"/>
      <c r="BS6" s="287">
        <v>6937</v>
      </c>
      <c r="BT6" s="287"/>
      <c r="BU6" s="287"/>
      <c r="BV6" s="287"/>
      <c r="BW6" s="287"/>
      <c r="BX6" s="287"/>
      <c r="BY6" s="287"/>
      <c r="BZ6" s="287"/>
      <c r="CA6" s="287"/>
      <c r="CB6" s="325"/>
      <c r="CD6" s="260" t="s">
        <v>323</v>
      </c>
      <c r="CE6" s="265"/>
      <c r="CF6" s="265"/>
      <c r="CG6" s="265"/>
      <c r="CH6" s="265"/>
      <c r="CI6" s="265"/>
      <c r="CJ6" s="265"/>
      <c r="CK6" s="265"/>
      <c r="CL6" s="265"/>
      <c r="CM6" s="265"/>
      <c r="CN6" s="265"/>
      <c r="CO6" s="265"/>
      <c r="CP6" s="265"/>
      <c r="CQ6" s="268"/>
      <c r="CR6" s="274">
        <v>65278</v>
      </c>
      <c r="CS6" s="217"/>
      <c r="CT6" s="217"/>
      <c r="CU6" s="217"/>
      <c r="CV6" s="217"/>
      <c r="CW6" s="217"/>
      <c r="CX6" s="217"/>
      <c r="CY6" s="279"/>
      <c r="CZ6" s="291">
        <v>0.8</v>
      </c>
      <c r="DA6" s="293"/>
      <c r="DB6" s="293"/>
      <c r="DC6" s="337"/>
      <c r="DD6" s="288" t="s">
        <v>195</v>
      </c>
      <c r="DE6" s="217"/>
      <c r="DF6" s="217"/>
      <c r="DG6" s="217"/>
      <c r="DH6" s="217"/>
      <c r="DI6" s="217"/>
      <c r="DJ6" s="217"/>
      <c r="DK6" s="217"/>
      <c r="DL6" s="217"/>
      <c r="DM6" s="217"/>
      <c r="DN6" s="217"/>
      <c r="DO6" s="217"/>
      <c r="DP6" s="279"/>
      <c r="DQ6" s="288">
        <v>65278</v>
      </c>
      <c r="DR6" s="217"/>
      <c r="DS6" s="217"/>
      <c r="DT6" s="217"/>
      <c r="DU6" s="217"/>
      <c r="DV6" s="217"/>
      <c r="DW6" s="217"/>
      <c r="DX6" s="217"/>
      <c r="DY6" s="217"/>
      <c r="DZ6" s="217"/>
      <c r="EA6" s="217"/>
      <c r="EB6" s="217"/>
      <c r="EC6" s="326"/>
    </row>
    <row r="7" spans="2:143" ht="11.25" customHeight="1">
      <c r="B7" s="261" t="s">
        <v>41</v>
      </c>
      <c r="C7" s="1"/>
      <c r="D7" s="1"/>
      <c r="E7" s="1"/>
      <c r="F7" s="1"/>
      <c r="G7" s="1"/>
      <c r="H7" s="1"/>
      <c r="I7" s="1"/>
      <c r="J7" s="1"/>
      <c r="K7" s="1"/>
      <c r="L7" s="1"/>
      <c r="M7" s="1"/>
      <c r="N7" s="1"/>
      <c r="O7" s="1"/>
      <c r="P7" s="1"/>
      <c r="Q7" s="269"/>
      <c r="R7" s="274">
        <v>225</v>
      </c>
      <c r="S7" s="217"/>
      <c r="T7" s="217"/>
      <c r="U7" s="217"/>
      <c r="V7" s="217"/>
      <c r="W7" s="217"/>
      <c r="X7" s="217"/>
      <c r="Y7" s="279"/>
      <c r="Z7" s="282">
        <v>0</v>
      </c>
      <c r="AA7" s="282"/>
      <c r="AB7" s="282"/>
      <c r="AC7" s="282"/>
      <c r="AD7" s="287">
        <v>225</v>
      </c>
      <c r="AE7" s="287"/>
      <c r="AF7" s="287"/>
      <c r="AG7" s="287"/>
      <c r="AH7" s="287"/>
      <c r="AI7" s="287"/>
      <c r="AJ7" s="287"/>
      <c r="AK7" s="287"/>
      <c r="AL7" s="283">
        <v>0</v>
      </c>
      <c r="AM7" s="238"/>
      <c r="AN7" s="238"/>
      <c r="AO7" s="296"/>
      <c r="AP7" s="261" t="s">
        <v>324</v>
      </c>
      <c r="AQ7" s="1"/>
      <c r="AR7" s="1"/>
      <c r="AS7" s="1"/>
      <c r="AT7" s="1"/>
      <c r="AU7" s="1"/>
      <c r="AV7" s="1"/>
      <c r="AW7" s="1"/>
      <c r="AX7" s="1"/>
      <c r="AY7" s="1"/>
      <c r="AZ7" s="1"/>
      <c r="BA7" s="1"/>
      <c r="BB7" s="1"/>
      <c r="BC7" s="1"/>
      <c r="BD7" s="1"/>
      <c r="BE7" s="1"/>
      <c r="BF7" s="269"/>
      <c r="BG7" s="274">
        <v>214512</v>
      </c>
      <c r="BH7" s="217"/>
      <c r="BI7" s="217"/>
      <c r="BJ7" s="217"/>
      <c r="BK7" s="217"/>
      <c r="BL7" s="217"/>
      <c r="BM7" s="217"/>
      <c r="BN7" s="279"/>
      <c r="BO7" s="282">
        <v>37.4</v>
      </c>
      <c r="BP7" s="282"/>
      <c r="BQ7" s="282"/>
      <c r="BR7" s="282"/>
      <c r="BS7" s="287">
        <v>6937</v>
      </c>
      <c r="BT7" s="287"/>
      <c r="BU7" s="287"/>
      <c r="BV7" s="287"/>
      <c r="BW7" s="287"/>
      <c r="BX7" s="287"/>
      <c r="BY7" s="287"/>
      <c r="BZ7" s="287"/>
      <c r="CA7" s="287"/>
      <c r="CB7" s="325"/>
      <c r="CD7" s="261" t="s">
        <v>326</v>
      </c>
      <c r="CE7" s="1"/>
      <c r="CF7" s="1"/>
      <c r="CG7" s="1"/>
      <c r="CH7" s="1"/>
      <c r="CI7" s="1"/>
      <c r="CJ7" s="1"/>
      <c r="CK7" s="1"/>
      <c r="CL7" s="1"/>
      <c r="CM7" s="1"/>
      <c r="CN7" s="1"/>
      <c r="CO7" s="1"/>
      <c r="CP7" s="1"/>
      <c r="CQ7" s="269"/>
      <c r="CR7" s="274">
        <v>2128997</v>
      </c>
      <c r="CS7" s="217"/>
      <c r="CT7" s="217"/>
      <c r="CU7" s="217"/>
      <c r="CV7" s="217"/>
      <c r="CW7" s="217"/>
      <c r="CX7" s="217"/>
      <c r="CY7" s="279"/>
      <c r="CZ7" s="282">
        <v>26.1</v>
      </c>
      <c r="DA7" s="282"/>
      <c r="DB7" s="282"/>
      <c r="DC7" s="282"/>
      <c r="DD7" s="288">
        <v>599337</v>
      </c>
      <c r="DE7" s="217"/>
      <c r="DF7" s="217"/>
      <c r="DG7" s="217"/>
      <c r="DH7" s="217"/>
      <c r="DI7" s="217"/>
      <c r="DJ7" s="217"/>
      <c r="DK7" s="217"/>
      <c r="DL7" s="217"/>
      <c r="DM7" s="217"/>
      <c r="DN7" s="217"/>
      <c r="DO7" s="217"/>
      <c r="DP7" s="279"/>
      <c r="DQ7" s="288">
        <v>1353811</v>
      </c>
      <c r="DR7" s="217"/>
      <c r="DS7" s="217"/>
      <c r="DT7" s="217"/>
      <c r="DU7" s="217"/>
      <c r="DV7" s="217"/>
      <c r="DW7" s="217"/>
      <c r="DX7" s="217"/>
      <c r="DY7" s="217"/>
      <c r="DZ7" s="217"/>
      <c r="EA7" s="217"/>
      <c r="EB7" s="217"/>
      <c r="EC7" s="326"/>
    </row>
    <row r="8" spans="2:143" ht="11.25" customHeight="1">
      <c r="B8" s="261" t="s">
        <v>327</v>
      </c>
      <c r="C8" s="1"/>
      <c r="D8" s="1"/>
      <c r="E8" s="1"/>
      <c r="F8" s="1"/>
      <c r="G8" s="1"/>
      <c r="H8" s="1"/>
      <c r="I8" s="1"/>
      <c r="J8" s="1"/>
      <c r="K8" s="1"/>
      <c r="L8" s="1"/>
      <c r="M8" s="1"/>
      <c r="N8" s="1"/>
      <c r="O8" s="1"/>
      <c r="P8" s="1"/>
      <c r="Q8" s="269"/>
      <c r="R8" s="274">
        <v>2138</v>
      </c>
      <c r="S8" s="217"/>
      <c r="T8" s="217"/>
      <c r="U8" s="217"/>
      <c r="V8" s="217"/>
      <c r="W8" s="217"/>
      <c r="X8" s="217"/>
      <c r="Y8" s="279"/>
      <c r="Z8" s="282">
        <v>0</v>
      </c>
      <c r="AA8" s="282"/>
      <c r="AB8" s="282"/>
      <c r="AC8" s="282"/>
      <c r="AD8" s="287">
        <v>2138</v>
      </c>
      <c r="AE8" s="287"/>
      <c r="AF8" s="287"/>
      <c r="AG8" s="287"/>
      <c r="AH8" s="287"/>
      <c r="AI8" s="287"/>
      <c r="AJ8" s="287"/>
      <c r="AK8" s="287"/>
      <c r="AL8" s="283">
        <v>0.1</v>
      </c>
      <c r="AM8" s="238"/>
      <c r="AN8" s="238"/>
      <c r="AO8" s="296"/>
      <c r="AP8" s="261" t="s">
        <v>119</v>
      </c>
      <c r="AQ8" s="1"/>
      <c r="AR8" s="1"/>
      <c r="AS8" s="1"/>
      <c r="AT8" s="1"/>
      <c r="AU8" s="1"/>
      <c r="AV8" s="1"/>
      <c r="AW8" s="1"/>
      <c r="AX8" s="1"/>
      <c r="AY8" s="1"/>
      <c r="AZ8" s="1"/>
      <c r="BA8" s="1"/>
      <c r="BB8" s="1"/>
      <c r="BC8" s="1"/>
      <c r="BD8" s="1"/>
      <c r="BE8" s="1"/>
      <c r="BF8" s="269"/>
      <c r="BG8" s="274">
        <v>6292</v>
      </c>
      <c r="BH8" s="217"/>
      <c r="BI8" s="217"/>
      <c r="BJ8" s="217"/>
      <c r="BK8" s="217"/>
      <c r="BL8" s="217"/>
      <c r="BM8" s="217"/>
      <c r="BN8" s="279"/>
      <c r="BO8" s="282">
        <v>1.1000000000000001</v>
      </c>
      <c r="BP8" s="282"/>
      <c r="BQ8" s="282"/>
      <c r="BR8" s="282"/>
      <c r="BS8" s="287" t="s">
        <v>195</v>
      </c>
      <c r="BT8" s="287"/>
      <c r="BU8" s="287"/>
      <c r="BV8" s="287"/>
      <c r="BW8" s="287"/>
      <c r="BX8" s="287"/>
      <c r="BY8" s="287"/>
      <c r="BZ8" s="287"/>
      <c r="CA8" s="287"/>
      <c r="CB8" s="325"/>
      <c r="CD8" s="261" t="s">
        <v>330</v>
      </c>
      <c r="CE8" s="1"/>
      <c r="CF8" s="1"/>
      <c r="CG8" s="1"/>
      <c r="CH8" s="1"/>
      <c r="CI8" s="1"/>
      <c r="CJ8" s="1"/>
      <c r="CK8" s="1"/>
      <c r="CL8" s="1"/>
      <c r="CM8" s="1"/>
      <c r="CN8" s="1"/>
      <c r="CO8" s="1"/>
      <c r="CP8" s="1"/>
      <c r="CQ8" s="269"/>
      <c r="CR8" s="274">
        <v>1179292</v>
      </c>
      <c r="CS8" s="217"/>
      <c r="CT8" s="217"/>
      <c r="CU8" s="217"/>
      <c r="CV8" s="217"/>
      <c r="CW8" s="217"/>
      <c r="CX8" s="217"/>
      <c r="CY8" s="279"/>
      <c r="CZ8" s="282">
        <v>14.5</v>
      </c>
      <c r="DA8" s="282"/>
      <c r="DB8" s="282"/>
      <c r="DC8" s="282"/>
      <c r="DD8" s="288">
        <v>594</v>
      </c>
      <c r="DE8" s="217"/>
      <c r="DF8" s="217"/>
      <c r="DG8" s="217"/>
      <c r="DH8" s="217"/>
      <c r="DI8" s="217"/>
      <c r="DJ8" s="217"/>
      <c r="DK8" s="217"/>
      <c r="DL8" s="217"/>
      <c r="DM8" s="217"/>
      <c r="DN8" s="217"/>
      <c r="DO8" s="217"/>
      <c r="DP8" s="279"/>
      <c r="DQ8" s="288">
        <v>634092</v>
      </c>
      <c r="DR8" s="217"/>
      <c r="DS8" s="217"/>
      <c r="DT8" s="217"/>
      <c r="DU8" s="217"/>
      <c r="DV8" s="217"/>
      <c r="DW8" s="217"/>
      <c r="DX8" s="217"/>
      <c r="DY8" s="217"/>
      <c r="DZ8" s="217"/>
      <c r="EA8" s="217"/>
      <c r="EB8" s="217"/>
      <c r="EC8" s="326"/>
    </row>
    <row r="9" spans="2:143" ht="11.25" customHeight="1">
      <c r="B9" s="261" t="s">
        <v>329</v>
      </c>
      <c r="C9" s="1"/>
      <c r="D9" s="1"/>
      <c r="E9" s="1"/>
      <c r="F9" s="1"/>
      <c r="G9" s="1"/>
      <c r="H9" s="1"/>
      <c r="I9" s="1"/>
      <c r="J9" s="1"/>
      <c r="K9" s="1"/>
      <c r="L9" s="1"/>
      <c r="M9" s="1"/>
      <c r="N9" s="1"/>
      <c r="O9" s="1"/>
      <c r="P9" s="1"/>
      <c r="Q9" s="269"/>
      <c r="R9" s="274">
        <v>3281</v>
      </c>
      <c r="S9" s="217"/>
      <c r="T9" s="217"/>
      <c r="U9" s="217"/>
      <c r="V9" s="217"/>
      <c r="W9" s="217"/>
      <c r="X9" s="217"/>
      <c r="Y9" s="279"/>
      <c r="Z9" s="282">
        <v>0</v>
      </c>
      <c r="AA9" s="282"/>
      <c r="AB9" s="282"/>
      <c r="AC9" s="282"/>
      <c r="AD9" s="287">
        <v>3281</v>
      </c>
      <c r="AE9" s="287"/>
      <c r="AF9" s="287"/>
      <c r="AG9" s="287"/>
      <c r="AH9" s="287"/>
      <c r="AI9" s="287"/>
      <c r="AJ9" s="287"/>
      <c r="AK9" s="287"/>
      <c r="AL9" s="283">
        <v>0.1</v>
      </c>
      <c r="AM9" s="238"/>
      <c r="AN9" s="238"/>
      <c r="AO9" s="296"/>
      <c r="AP9" s="261" t="s">
        <v>331</v>
      </c>
      <c r="AQ9" s="1"/>
      <c r="AR9" s="1"/>
      <c r="AS9" s="1"/>
      <c r="AT9" s="1"/>
      <c r="AU9" s="1"/>
      <c r="AV9" s="1"/>
      <c r="AW9" s="1"/>
      <c r="AX9" s="1"/>
      <c r="AY9" s="1"/>
      <c r="AZ9" s="1"/>
      <c r="BA9" s="1"/>
      <c r="BB9" s="1"/>
      <c r="BC9" s="1"/>
      <c r="BD9" s="1"/>
      <c r="BE9" s="1"/>
      <c r="BF9" s="269"/>
      <c r="BG9" s="274">
        <v>168457</v>
      </c>
      <c r="BH9" s="217"/>
      <c r="BI9" s="217"/>
      <c r="BJ9" s="217"/>
      <c r="BK9" s="217"/>
      <c r="BL9" s="217"/>
      <c r="BM9" s="217"/>
      <c r="BN9" s="279"/>
      <c r="BO9" s="282">
        <v>29.4</v>
      </c>
      <c r="BP9" s="282"/>
      <c r="BQ9" s="282"/>
      <c r="BR9" s="282"/>
      <c r="BS9" s="287" t="s">
        <v>195</v>
      </c>
      <c r="BT9" s="287"/>
      <c r="BU9" s="287"/>
      <c r="BV9" s="287"/>
      <c r="BW9" s="287"/>
      <c r="BX9" s="287"/>
      <c r="BY9" s="287"/>
      <c r="BZ9" s="287"/>
      <c r="CA9" s="287"/>
      <c r="CB9" s="325"/>
      <c r="CD9" s="261" t="s">
        <v>334</v>
      </c>
      <c r="CE9" s="1"/>
      <c r="CF9" s="1"/>
      <c r="CG9" s="1"/>
      <c r="CH9" s="1"/>
      <c r="CI9" s="1"/>
      <c r="CJ9" s="1"/>
      <c r="CK9" s="1"/>
      <c r="CL9" s="1"/>
      <c r="CM9" s="1"/>
      <c r="CN9" s="1"/>
      <c r="CO9" s="1"/>
      <c r="CP9" s="1"/>
      <c r="CQ9" s="269"/>
      <c r="CR9" s="274">
        <v>658681</v>
      </c>
      <c r="CS9" s="217"/>
      <c r="CT9" s="217"/>
      <c r="CU9" s="217"/>
      <c r="CV9" s="217"/>
      <c r="CW9" s="217"/>
      <c r="CX9" s="217"/>
      <c r="CY9" s="279"/>
      <c r="CZ9" s="282">
        <v>8.1</v>
      </c>
      <c r="DA9" s="282"/>
      <c r="DB9" s="282"/>
      <c r="DC9" s="282"/>
      <c r="DD9" s="288" t="s">
        <v>195</v>
      </c>
      <c r="DE9" s="217"/>
      <c r="DF9" s="217"/>
      <c r="DG9" s="217"/>
      <c r="DH9" s="217"/>
      <c r="DI9" s="217"/>
      <c r="DJ9" s="217"/>
      <c r="DK9" s="217"/>
      <c r="DL9" s="217"/>
      <c r="DM9" s="217"/>
      <c r="DN9" s="217"/>
      <c r="DO9" s="217"/>
      <c r="DP9" s="279"/>
      <c r="DQ9" s="288">
        <v>327085</v>
      </c>
      <c r="DR9" s="217"/>
      <c r="DS9" s="217"/>
      <c r="DT9" s="217"/>
      <c r="DU9" s="217"/>
      <c r="DV9" s="217"/>
      <c r="DW9" s="217"/>
      <c r="DX9" s="217"/>
      <c r="DY9" s="217"/>
      <c r="DZ9" s="217"/>
      <c r="EA9" s="217"/>
      <c r="EB9" s="217"/>
      <c r="EC9" s="326"/>
    </row>
    <row r="10" spans="2:143" ht="11.25" customHeight="1">
      <c r="B10" s="261" t="s">
        <v>125</v>
      </c>
      <c r="C10" s="1"/>
      <c r="D10" s="1"/>
      <c r="E10" s="1"/>
      <c r="F10" s="1"/>
      <c r="G10" s="1"/>
      <c r="H10" s="1"/>
      <c r="I10" s="1"/>
      <c r="J10" s="1"/>
      <c r="K10" s="1"/>
      <c r="L10" s="1"/>
      <c r="M10" s="1"/>
      <c r="N10" s="1"/>
      <c r="O10" s="1"/>
      <c r="P10" s="1"/>
      <c r="Q10" s="269"/>
      <c r="R10" s="274" t="s">
        <v>195</v>
      </c>
      <c r="S10" s="217"/>
      <c r="T10" s="217"/>
      <c r="U10" s="217"/>
      <c r="V10" s="217"/>
      <c r="W10" s="217"/>
      <c r="X10" s="217"/>
      <c r="Y10" s="279"/>
      <c r="Z10" s="282" t="s">
        <v>195</v>
      </c>
      <c r="AA10" s="282"/>
      <c r="AB10" s="282"/>
      <c r="AC10" s="282"/>
      <c r="AD10" s="287" t="s">
        <v>195</v>
      </c>
      <c r="AE10" s="287"/>
      <c r="AF10" s="287"/>
      <c r="AG10" s="287"/>
      <c r="AH10" s="287"/>
      <c r="AI10" s="287"/>
      <c r="AJ10" s="287"/>
      <c r="AK10" s="287"/>
      <c r="AL10" s="283" t="s">
        <v>195</v>
      </c>
      <c r="AM10" s="238"/>
      <c r="AN10" s="238"/>
      <c r="AO10" s="296"/>
      <c r="AP10" s="261" t="s">
        <v>186</v>
      </c>
      <c r="AQ10" s="1"/>
      <c r="AR10" s="1"/>
      <c r="AS10" s="1"/>
      <c r="AT10" s="1"/>
      <c r="AU10" s="1"/>
      <c r="AV10" s="1"/>
      <c r="AW10" s="1"/>
      <c r="AX10" s="1"/>
      <c r="AY10" s="1"/>
      <c r="AZ10" s="1"/>
      <c r="BA10" s="1"/>
      <c r="BB10" s="1"/>
      <c r="BC10" s="1"/>
      <c r="BD10" s="1"/>
      <c r="BE10" s="1"/>
      <c r="BF10" s="269"/>
      <c r="BG10" s="274">
        <v>15484</v>
      </c>
      <c r="BH10" s="217"/>
      <c r="BI10" s="217"/>
      <c r="BJ10" s="217"/>
      <c r="BK10" s="217"/>
      <c r="BL10" s="217"/>
      <c r="BM10" s="217"/>
      <c r="BN10" s="279"/>
      <c r="BO10" s="282">
        <v>2.7</v>
      </c>
      <c r="BP10" s="282"/>
      <c r="BQ10" s="282"/>
      <c r="BR10" s="282"/>
      <c r="BS10" s="287" t="s">
        <v>195</v>
      </c>
      <c r="BT10" s="287"/>
      <c r="BU10" s="287"/>
      <c r="BV10" s="287"/>
      <c r="BW10" s="287"/>
      <c r="BX10" s="287"/>
      <c r="BY10" s="287"/>
      <c r="BZ10" s="287"/>
      <c r="CA10" s="287"/>
      <c r="CB10" s="325"/>
      <c r="CD10" s="261" t="s">
        <v>220</v>
      </c>
      <c r="CE10" s="1"/>
      <c r="CF10" s="1"/>
      <c r="CG10" s="1"/>
      <c r="CH10" s="1"/>
      <c r="CI10" s="1"/>
      <c r="CJ10" s="1"/>
      <c r="CK10" s="1"/>
      <c r="CL10" s="1"/>
      <c r="CM10" s="1"/>
      <c r="CN10" s="1"/>
      <c r="CO10" s="1"/>
      <c r="CP10" s="1"/>
      <c r="CQ10" s="269"/>
      <c r="CR10" s="274">
        <v>282</v>
      </c>
      <c r="CS10" s="217"/>
      <c r="CT10" s="217"/>
      <c r="CU10" s="217"/>
      <c r="CV10" s="217"/>
      <c r="CW10" s="217"/>
      <c r="CX10" s="217"/>
      <c r="CY10" s="279"/>
      <c r="CZ10" s="282">
        <v>0</v>
      </c>
      <c r="DA10" s="282"/>
      <c r="DB10" s="282"/>
      <c r="DC10" s="282"/>
      <c r="DD10" s="288" t="s">
        <v>195</v>
      </c>
      <c r="DE10" s="217"/>
      <c r="DF10" s="217"/>
      <c r="DG10" s="217"/>
      <c r="DH10" s="217"/>
      <c r="DI10" s="217"/>
      <c r="DJ10" s="217"/>
      <c r="DK10" s="217"/>
      <c r="DL10" s="217"/>
      <c r="DM10" s="217"/>
      <c r="DN10" s="217"/>
      <c r="DO10" s="217"/>
      <c r="DP10" s="279"/>
      <c r="DQ10" s="288">
        <v>282</v>
      </c>
      <c r="DR10" s="217"/>
      <c r="DS10" s="217"/>
      <c r="DT10" s="217"/>
      <c r="DU10" s="217"/>
      <c r="DV10" s="217"/>
      <c r="DW10" s="217"/>
      <c r="DX10" s="217"/>
      <c r="DY10" s="217"/>
      <c r="DZ10" s="217"/>
      <c r="EA10" s="217"/>
      <c r="EB10" s="217"/>
      <c r="EC10" s="326"/>
    </row>
    <row r="11" spans="2:143" ht="11.25" customHeight="1">
      <c r="B11" s="261" t="s">
        <v>100</v>
      </c>
      <c r="C11" s="1"/>
      <c r="D11" s="1"/>
      <c r="E11" s="1"/>
      <c r="F11" s="1"/>
      <c r="G11" s="1"/>
      <c r="H11" s="1"/>
      <c r="I11" s="1"/>
      <c r="J11" s="1"/>
      <c r="K11" s="1"/>
      <c r="L11" s="1"/>
      <c r="M11" s="1"/>
      <c r="N11" s="1"/>
      <c r="O11" s="1"/>
      <c r="P11" s="1"/>
      <c r="Q11" s="269"/>
      <c r="R11" s="274">
        <v>123084</v>
      </c>
      <c r="S11" s="217"/>
      <c r="T11" s="217"/>
      <c r="U11" s="217"/>
      <c r="V11" s="217"/>
      <c r="W11" s="217"/>
      <c r="X11" s="217"/>
      <c r="Y11" s="279"/>
      <c r="Z11" s="283">
        <v>1.5</v>
      </c>
      <c r="AA11" s="238"/>
      <c r="AB11" s="238"/>
      <c r="AC11" s="285"/>
      <c r="AD11" s="288">
        <v>123084</v>
      </c>
      <c r="AE11" s="217"/>
      <c r="AF11" s="217"/>
      <c r="AG11" s="217"/>
      <c r="AH11" s="217"/>
      <c r="AI11" s="217"/>
      <c r="AJ11" s="217"/>
      <c r="AK11" s="279"/>
      <c r="AL11" s="283">
        <v>3.2</v>
      </c>
      <c r="AM11" s="238"/>
      <c r="AN11" s="238"/>
      <c r="AO11" s="296"/>
      <c r="AP11" s="261" t="s">
        <v>336</v>
      </c>
      <c r="AQ11" s="1"/>
      <c r="AR11" s="1"/>
      <c r="AS11" s="1"/>
      <c r="AT11" s="1"/>
      <c r="AU11" s="1"/>
      <c r="AV11" s="1"/>
      <c r="AW11" s="1"/>
      <c r="AX11" s="1"/>
      <c r="AY11" s="1"/>
      <c r="AZ11" s="1"/>
      <c r="BA11" s="1"/>
      <c r="BB11" s="1"/>
      <c r="BC11" s="1"/>
      <c r="BD11" s="1"/>
      <c r="BE11" s="1"/>
      <c r="BF11" s="269"/>
      <c r="BG11" s="274">
        <v>24279</v>
      </c>
      <c r="BH11" s="217"/>
      <c r="BI11" s="217"/>
      <c r="BJ11" s="217"/>
      <c r="BK11" s="217"/>
      <c r="BL11" s="217"/>
      <c r="BM11" s="217"/>
      <c r="BN11" s="279"/>
      <c r="BO11" s="282">
        <v>4.2</v>
      </c>
      <c r="BP11" s="282"/>
      <c r="BQ11" s="282"/>
      <c r="BR11" s="282"/>
      <c r="BS11" s="287">
        <v>6937</v>
      </c>
      <c r="BT11" s="287"/>
      <c r="BU11" s="287"/>
      <c r="BV11" s="287"/>
      <c r="BW11" s="287"/>
      <c r="BX11" s="287"/>
      <c r="BY11" s="287"/>
      <c r="BZ11" s="287"/>
      <c r="CA11" s="287"/>
      <c r="CB11" s="325"/>
      <c r="CD11" s="261" t="s">
        <v>339</v>
      </c>
      <c r="CE11" s="1"/>
      <c r="CF11" s="1"/>
      <c r="CG11" s="1"/>
      <c r="CH11" s="1"/>
      <c r="CI11" s="1"/>
      <c r="CJ11" s="1"/>
      <c r="CK11" s="1"/>
      <c r="CL11" s="1"/>
      <c r="CM11" s="1"/>
      <c r="CN11" s="1"/>
      <c r="CO11" s="1"/>
      <c r="CP11" s="1"/>
      <c r="CQ11" s="269"/>
      <c r="CR11" s="274">
        <v>881704</v>
      </c>
      <c r="CS11" s="217"/>
      <c r="CT11" s="217"/>
      <c r="CU11" s="217"/>
      <c r="CV11" s="217"/>
      <c r="CW11" s="217"/>
      <c r="CX11" s="217"/>
      <c r="CY11" s="279"/>
      <c r="CZ11" s="282">
        <v>10.8</v>
      </c>
      <c r="DA11" s="282"/>
      <c r="DB11" s="282"/>
      <c r="DC11" s="282"/>
      <c r="DD11" s="288">
        <v>554484</v>
      </c>
      <c r="DE11" s="217"/>
      <c r="DF11" s="217"/>
      <c r="DG11" s="217"/>
      <c r="DH11" s="217"/>
      <c r="DI11" s="217"/>
      <c r="DJ11" s="217"/>
      <c r="DK11" s="217"/>
      <c r="DL11" s="217"/>
      <c r="DM11" s="217"/>
      <c r="DN11" s="217"/>
      <c r="DO11" s="217"/>
      <c r="DP11" s="279"/>
      <c r="DQ11" s="288">
        <v>222506</v>
      </c>
      <c r="DR11" s="217"/>
      <c r="DS11" s="217"/>
      <c r="DT11" s="217"/>
      <c r="DU11" s="217"/>
      <c r="DV11" s="217"/>
      <c r="DW11" s="217"/>
      <c r="DX11" s="217"/>
      <c r="DY11" s="217"/>
      <c r="DZ11" s="217"/>
      <c r="EA11" s="217"/>
      <c r="EB11" s="217"/>
      <c r="EC11" s="326"/>
    </row>
    <row r="12" spans="2:143" ht="11.25" customHeight="1">
      <c r="B12" s="261" t="s">
        <v>143</v>
      </c>
      <c r="C12" s="1"/>
      <c r="D12" s="1"/>
      <c r="E12" s="1"/>
      <c r="F12" s="1"/>
      <c r="G12" s="1"/>
      <c r="H12" s="1"/>
      <c r="I12" s="1"/>
      <c r="J12" s="1"/>
      <c r="K12" s="1"/>
      <c r="L12" s="1"/>
      <c r="M12" s="1"/>
      <c r="N12" s="1"/>
      <c r="O12" s="1"/>
      <c r="P12" s="1"/>
      <c r="Q12" s="269"/>
      <c r="R12" s="274" t="s">
        <v>195</v>
      </c>
      <c r="S12" s="217"/>
      <c r="T12" s="217"/>
      <c r="U12" s="217"/>
      <c r="V12" s="217"/>
      <c r="W12" s="217"/>
      <c r="X12" s="217"/>
      <c r="Y12" s="279"/>
      <c r="Z12" s="282" t="s">
        <v>195</v>
      </c>
      <c r="AA12" s="282"/>
      <c r="AB12" s="282"/>
      <c r="AC12" s="282"/>
      <c r="AD12" s="287" t="s">
        <v>195</v>
      </c>
      <c r="AE12" s="287"/>
      <c r="AF12" s="287"/>
      <c r="AG12" s="287"/>
      <c r="AH12" s="287"/>
      <c r="AI12" s="287"/>
      <c r="AJ12" s="287"/>
      <c r="AK12" s="287"/>
      <c r="AL12" s="283" t="s">
        <v>195</v>
      </c>
      <c r="AM12" s="238"/>
      <c r="AN12" s="238"/>
      <c r="AO12" s="296"/>
      <c r="AP12" s="261" t="s">
        <v>340</v>
      </c>
      <c r="AQ12" s="1"/>
      <c r="AR12" s="1"/>
      <c r="AS12" s="1"/>
      <c r="AT12" s="1"/>
      <c r="AU12" s="1"/>
      <c r="AV12" s="1"/>
      <c r="AW12" s="1"/>
      <c r="AX12" s="1"/>
      <c r="AY12" s="1"/>
      <c r="AZ12" s="1"/>
      <c r="BA12" s="1"/>
      <c r="BB12" s="1"/>
      <c r="BC12" s="1"/>
      <c r="BD12" s="1"/>
      <c r="BE12" s="1"/>
      <c r="BF12" s="269"/>
      <c r="BG12" s="274">
        <v>312443</v>
      </c>
      <c r="BH12" s="217"/>
      <c r="BI12" s="217"/>
      <c r="BJ12" s="217"/>
      <c r="BK12" s="217"/>
      <c r="BL12" s="217"/>
      <c r="BM12" s="217"/>
      <c r="BN12" s="279"/>
      <c r="BO12" s="282">
        <v>54.5</v>
      </c>
      <c r="BP12" s="282"/>
      <c r="BQ12" s="282"/>
      <c r="BR12" s="282"/>
      <c r="BS12" s="287" t="s">
        <v>195</v>
      </c>
      <c r="BT12" s="287"/>
      <c r="BU12" s="287"/>
      <c r="BV12" s="287"/>
      <c r="BW12" s="287"/>
      <c r="BX12" s="287"/>
      <c r="BY12" s="287"/>
      <c r="BZ12" s="287"/>
      <c r="CA12" s="287"/>
      <c r="CB12" s="325"/>
      <c r="CD12" s="261" t="s">
        <v>86</v>
      </c>
      <c r="CE12" s="1"/>
      <c r="CF12" s="1"/>
      <c r="CG12" s="1"/>
      <c r="CH12" s="1"/>
      <c r="CI12" s="1"/>
      <c r="CJ12" s="1"/>
      <c r="CK12" s="1"/>
      <c r="CL12" s="1"/>
      <c r="CM12" s="1"/>
      <c r="CN12" s="1"/>
      <c r="CO12" s="1"/>
      <c r="CP12" s="1"/>
      <c r="CQ12" s="269"/>
      <c r="CR12" s="274">
        <v>135061</v>
      </c>
      <c r="CS12" s="217"/>
      <c r="CT12" s="217"/>
      <c r="CU12" s="217"/>
      <c r="CV12" s="217"/>
      <c r="CW12" s="217"/>
      <c r="CX12" s="217"/>
      <c r="CY12" s="279"/>
      <c r="CZ12" s="282">
        <v>1.7</v>
      </c>
      <c r="DA12" s="282"/>
      <c r="DB12" s="282"/>
      <c r="DC12" s="282"/>
      <c r="DD12" s="288" t="s">
        <v>195</v>
      </c>
      <c r="DE12" s="217"/>
      <c r="DF12" s="217"/>
      <c r="DG12" s="217"/>
      <c r="DH12" s="217"/>
      <c r="DI12" s="217"/>
      <c r="DJ12" s="217"/>
      <c r="DK12" s="217"/>
      <c r="DL12" s="217"/>
      <c r="DM12" s="217"/>
      <c r="DN12" s="217"/>
      <c r="DO12" s="217"/>
      <c r="DP12" s="279"/>
      <c r="DQ12" s="288">
        <v>72640</v>
      </c>
      <c r="DR12" s="217"/>
      <c r="DS12" s="217"/>
      <c r="DT12" s="217"/>
      <c r="DU12" s="217"/>
      <c r="DV12" s="217"/>
      <c r="DW12" s="217"/>
      <c r="DX12" s="217"/>
      <c r="DY12" s="217"/>
      <c r="DZ12" s="217"/>
      <c r="EA12" s="217"/>
      <c r="EB12" s="217"/>
      <c r="EC12" s="326"/>
    </row>
    <row r="13" spans="2:143" ht="11.25" customHeight="1">
      <c r="B13" s="261" t="s">
        <v>342</v>
      </c>
      <c r="C13" s="1"/>
      <c r="D13" s="1"/>
      <c r="E13" s="1"/>
      <c r="F13" s="1"/>
      <c r="G13" s="1"/>
      <c r="H13" s="1"/>
      <c r="I13" s="1"/>
      <c r="J13" s="1"/>
      <c r="K13" s="1"/>
      <c r="L13" s="1"/>
      <c r="M13" s="1"/>
      <c r="N13" s="1"/>
      <c r="O13" s="1"/>
      <c r="P13" s="1"/>
      <c r="Q13" s="269"/>
      <c r="R13" s="274" t="s">
        <v>195</v>
      </c>
      <c r="S13" s="217"/>
      <c r="T13" s="217"/>
      <c r="U13" s="217"/>
      <c r="V13" s="217"/>
      <c r="W13" s="217"/>
      <c r="X13" s="217"/>
      <c r="Y13" s="279"/>
      <c r="Z13" s="282" t="s">
        <v>195</v>
      </c>
      <c r="AA13" s="282"/>
      <c r="AB13" s="282"/>
      <c r="AC13" s="282"/>
      <c r="AD13" s="287" t="s">
        <v>195</v>
      </c>
      <c r="AE13" s="287"/>
      <c r="AF13" s="287"/>
      <c r="AG13" s="287"/>
      <c r="AH13" s="287"/>
      <c r="AI13" s="287"/>
      <c r="AJ13" s="287"/>
      <c r="AK13" s="287"/>
      <c r="AL13" s="283" t="s">
        <v>195</v>
      </c>
      <c r="AM13" s="238"/>
      <c r="AN13" s="238"/>
      <c r="AO13" s="296"/>
      <c r="AP13" s="261" t="s">
        <v>344</v>
      </c>
      <c r="AQ13" s="1"/>
      <c r="AR13" s="1"/>
      <c r="AS13" s="1"/>
      <c r="AT13" s="1"/>
      <c r="AU13" s="1"/>
      <c r="AV13" s="1"/>
      <c r="AW13" s="1"/>
      <c r="AX13" s="1"/>
      <c r="AY13" s="1"/>
      <c r="AZ13" s="1"/>
      <c r="BA13" s="1"/>
      <c r="BB13" s="1"/>
      <c r="BC13" s="1"/>
      <c r="BD13" s="1"/>
      <c r="BE13" s="1"/>
      <c r="BF13" s="269"/>
      <c r="BG13" s="274">
        <v>300194</v>
      </c>
      <c r="BH13" s="217"/>
      <c r="BI13" s="217"/>
      <c r="BJ13" s="217"/>
      <c r="BK13" s="217"/>
      <c r="BL13" s="217"/>
      <c r="BM13" s="217"/>
      <c r="BN13" s="279"/>
      <c r="BO13" s="282">
        <v>52.4</v>
      </c>
      <c r="BP13" s="282"/>
      <c r="BQ13" s="282"/>
      <c r="BR13" s="282"/>
      <c r="BS13" s="287" t="s">
        <v>195</v>
      </c>
      <c r="BT13" s="287"/>
      <c r="BU13" s="287"/>
      <c r="BV13" s="287"/>
      <c r="BW13" s="287"/>
      <c r="BX13" s="287"/>
      <c r="BY13" s="287"/>
      <c r="BZ13" s="287"/>
      <c r="CA13" s="287"/>
      <c r="CB13" s="325"/>
      <c r="CD13" s="261" t="s">
        <v>345</v>
      </c>
      <c r="CE13" s="1"/>
      <c r="CF13" s="1"/>
      <c r="CG13" s="1"/>
      <c r="CH13" s="1"/>
      <c r="CI13" s="1"/>
      <c r="CJ13" s="1"/>
      <c r="CK13" s="1"/>
      <c r="CL13" s="1"/>
      <c r="CM13" s="1"/>
      <c r="CN13" s="1"/>
      <c r="CO13" s="1"/>
      <c r="CP13" s="1"/>
      <c r="CQ13" s="269"/>
      <c r="CR13" s="274">
        <v>760937</v>
      </c>
      <c r="CS13" s="217"/>
      <c r="CT13" s="217"/>
      <c r="CU13" s="217"/>
      <c r="CV13" s="217"/>
      <c r="CW13" s="217"/>
      <c r="CX13" s="217"/>
      <c r="CY13" s="279"/>
      <c r="CZ13" s="282">
        <v>9.3000000000000007</v>
      </c>
      <c r="DA13" s="282"/>
      <c r="DB13" s="282"/>
      <c r="DC13" s="282"/>
      <c r="DD13" s="288">
        <v>269757</v>
      </c>
      <c r="DE13" s="217"/>
      <c r="DF13" s="217"/>
      <c r="DG13" s="217"/>
      <c r="DH13" s="217"/>
      <c r="DI13" s="217"/>
      <c r="DJ13" s="217"/>
      <c r="DK13" s="217"/>
      <c r="DL13" s="217"/>
      <c r="DM13" s="217"/>
      <c r="DN13" s="217"/>
      <c r="DO13" s="217"/>
      <c r="DP13" s="279"/>
      <c r="DQ13" s="288">
        <v>459134</v>
      </c>
      <c r="DR13" s="217"/>
      <c r="DS13" s="217"/>
      <c r="DT13" s="217"/>
      <c r="DU13" s="217"/>
      <c r="DV13" s="217"/>
      <c r="DW13" s="217"/>
      <c r="DX13" s="217"/>
      <c r="DY13" s="217"/>
      <c r="DZ13" s="217"/>
      <c r="EA13" s="217"/>
      <c r="EB13" s="217"/>
      <c r="EC13" s="326"/>
    </row>
    <row r="14" spans="2:143" ht="11.25" customHeight="1">
      <c r="B14" s="261" t="s">
        <v>316</v>
      </c>
      <c r="C14" s="1"/>
      <c r="D14" s="1"/>
      <c r="E14" s="1"/>
      <c r="F14" s="1"/>
      <c r="G14" s="1"/>
      <c r="H14" s="1"/>
      <c r="I14" s="1"/>
      <c r="J14" s="1"/>
      <c r="K14" s="1"/>
      <c r="L14" s="1"/>
      <c r="M14" s="1"/>
      <c r="N14" s="1"/>
      <c r="O14" s="1"/>
      <c r="P14" s="1"/>
      <c r="Q14" s="269"/>
      <c r="R14" s="274" t="s">
        <v>195</v>
      </c>
      <c r="S14" s="217"/>
      <c r="T14" s="217"/>
      <c r="U14" s="217"/>
      <c r="V14" s="217"/>
      <c r="W14" s="217"/>
      <c r="X14" s="217"/>
      <c r="Y14" s="279"/>
      <c r="Z14" s="282" t="s">
        <v>195</v>
      </c>
      <c r="AA14" s="282"/>
      <c r="AB14" s="282"/>
      <c r="AC14" s="282"/>
      <c r="AD14" s="287" t="s">
        <v>195</v>
      </c>
      <c r="AE14" s="287"/>
      <c r="AF14" s="287"/>
      <c r="AG14" s="287"/>
      <c r="AH14" s="287"/>
      <c r="AI14" s="287"/>
      <c r="AJ14" s="287"/>
      <c r="AK14" s="287"/>
      <c r="AL14" s="283" t="s">
        <v>195</v>
      </c>
      <c r="AM14" s="238"/>
      <c r="AN14" s="238"/>
      <c r="AO14" s="296"/>
      <c r="AP14" s="261" t="s">
        <v>211</v>
      </c>
      <c r="AQ14" s="1"/>
      <c r="AR14" s="1"/>
      <c r="AS14" s="1"/>
      <c r="AT14" s="1"/>
      <c r="AU14" s="1"/>
      <c r="AV14" s="1"/>
      <c r="AW14" s="1"/>
      <c r="AX14" s="1"/>
      <c r="AY14" s="1"/>
      <c r="AZ14" s="1"/>
      <c r="BA14" s="1"/>
      <c r="BB14" s="1"/>
      <c r="BC14" s="1"/>
      <c r="BD14" s="1"/>
      <c r="BE14" s="1"/>
      <c r="BF14" s="269"/>
      <c r="BG14" s="274">
        <v>15961</v>
      </c>
      <c r="BH14" s="217"/>
      <c r="BI14" s="217"/>
      <c r="BJ14" s="217"/>
      <c r="BK14" s="217"/>
      <c r="BL14" s="217"/>
      <c r="BM14" s="217"/>
      <c r="BN14" s="279"/>
      <c r="BO14" s="282">
        <v>2.8</v>
      </c>
      <c r="BP14" s="282"/>
      <c r="BQ14" s="282"/>
      <c r="BR14" s="282"/>
      <c r="BS14" s="287" t="s">
        <v>195</v>
      </c>
      <c r="BT14" s="287"/>
      <c r="BU14" s="287"/>
      <c r="BV14" s="287"/>
      <c r="BW14" s="287"/>
      <c r="BX14" s="287"/>
      <c r="BY14" s="287"/>
      <c r="BZ14" s="287"/>
      <c r="CA14" s="287"/>
      <c r="CB14" s="325"/>
      <c r="CD14" s="261" t="s">
        <v>61</v>
      </c>
      <c r="CE14" s="1"/>
      <c r="CF14" s="1"/>
      <c r="CG14" s="1"/>
      <c r="CH14" s="1"/>
      <c r="CI14" s="1"/>
      <c r="CJ14" s="1"/>
      <c r="CK14" s="1"/>
      <c r="CL14" s="1"/>
      <c r="CM14" s="1"/>
      <c r="CN14" s="1"/>
      <c r="CO14" s="1"/>
      <c r="CP14" s="1"/>
      <c r="CQ14" s="269"/>
      <c r="CR14" s="274">
        <v>252964</v>
      </c>
      <c r="CS14" s="217"/>
      <c r="CT14" s="217"/>
      <c r="CU14" s="217"/>
      <c r="CV14" s="217"/>
      <c r="CW14" s="217"/>
      <c r="CX14" s="217"/>
      <c r="CY14" s="279"/>
      <c r="CZ14" s="282">
        <v>3.1</v>
      </c>
      <c r="DA14" s="282"/>
      <c r="DB14" s="282"/>
      <c r="DC14" s="282"/>
      <c r="DD14" s="288" t="s">
        <v>195</v>
      </c>
      <c r="DE14" s="217"/>
      <c r="DF14" s="217"/>
      <c r="DG14" s="217"/>
      <c r="DH14" s="217"/>
      <c r="DI14" s="217"/>
      <c r="DJ14" s="217"/>
      <c r="DK14" s="217"/>
      <c r="DL14" s="217"/>
      <c r="DM14" s="217"/>
      <c r="DN14" s="217"/>
      <c r="DO14" s="217"/>
      <c r="DP14" s="279"/>
      <c r="DQ14" s="288">
        <v>231027</v>
      </c>
      <c r="DR14" s="217"/>
      <c r="DS14" s="217"/>
      <c r="DT14" s="217"/>
      <c r="DU14" s="217"/>
      <c r="DV14" s="217"/>
      <c r="DW14" s="217"/>
      <c r="DX14" s="217"/>
      <c r="DY14" s="217"/>
      <c r="DZ14" s="217"/>
      <c r="EA14" s="217"/>
      <c r="EB14" s="217"/>
      <c r="EC14" s="326"/>
    </row>
    <row r="15" spans="2:143" ht="11.25" customHeight="1">
      <c r="B15" s="261" t="s">
        <v>346</v>
      </c>
      <c r="C15" s="1"/>
      <c r="D15" s="1"/>
      <c r="E15" s="1"/>
      <c r="F15" s="1"/>
      <c r="G15" s="1"/>
      <c r="H15" s="1"/>
      <c r="I15" s="1"/>
      <c r="J15" s="1"/>
      <c r="K15" s="1"/>
      <c r="L15" s="1"/>
      <c r="M15" s="1"/>
      <c r="N15" s="1"/>
      <c r="O15" s="1"/>
      <c r="P15" s="1"/>
      <c r="Q15" s="269"/>
      <c r="R15" s="274">
        <v>9036</v>
      </c>
      <c r="S15" s="217"/>
      <c r="T15" s="217"/>
      <c r="U15" s="217"/>
      <c r="V15" s="217"/>
      <c r="W15" s="217"/>
      <c r="X15" s="217"/>
      <c r="Y15" s="279"/>
      <c r="Z15" s="282">
        <v>0.1</v>
      </c>
      <c r="AA15" s="282"/>
      <c r="AB15" s="282"/>
      <c r="AC15" s="282"/>
      <c r="AD15" s="287">
        <v>9036</v>
      </c>
      <c r="AE15" s="287"/>
      <c r="AF15" s="287"/>
      <c r="AG15" s="287"/>
      <c r="AH15" s="287"/>
      <c r="AI15" s="287"/>
      <c r="AJ15" s="287"/>
      <c r="AK15" s="287"/>
      <c r="AL15" s="283">
        <v>0.2</v>
      </c>
      <c r="AM15" s="238"/>
      <c r="AN15" s="238"/>
      <c r="AO15" s="296"/>
      <c r="AP15" s="261" t="s">
        <v>347</v>
      </c>
      <c r="AQ15" s="1"/>
      <c r="AR15" s="1"/>
      <c r="AS15" s="1"/>
      <c r="AT15" s="1"/>
      <c r="AU15" s="1"/>
      <c r="AV15" s="1"/>
      <c r="AW15" s="1"/>
      <c r="AX15" s="1"/>
      <c r="AY15" s="1"/>
      <c r="AZ15" s="1"/>
      <c r="BA15" s="1"/>
      <c r="BB15" s="1"/>
      <c r="BC15" s="1"/>
      <c r="BD15" s="1"/>
      <c r="BE15" s="1"/>
      <c r="BF15" s="269"/>
      <c r="BG15" s="274">
        <v>28456</v>
      </c>
      <c r="BH15" s="217"/>
      <c r="BI15" s="217"/>
      <c r="BJ15" s="217"/>
      <c r="BK15" s="217"/>
      <c r="BL15" s="217"/>
      <c r="BM15" s="217"/>
      <c r="BN15" s="279"/>
      <c r="BO15" s="282">
        <v>5</v>
      </c>
      <c r="BP15" s="282"/>
      <c r="BQ15" s="282"/>
      <c r="BR15" s="282"/>
      <c r="BS15" s="287" t="s">
        <v>195</v>
      </c>
      <c r="BT15" s="287"/>
      <c r="BU15" s="287"/>
      <c r="BV15" s="287"/>
      <c r="BW15" s="287"/>
      <c r="BX15" s="287"/>
      <c r="BY15" s="287"/>
      <c r="BZ15" s="287"/>
      <c r="CA15" s="287"/>
      <c r="CB15" s="325"/>
      <c r="CD15" s="261" t="s">
        <v>349</v>
      </c>
      <c r="CE15" s="1"/>
      <c r="CF15" s="1"/>
      <c r="CG15" s="1"/>
      <c r="CH15" s="1"/>
      <c r="CI15" s="1"/>
      <c r="CJ15" s="1"/>
      <c r="CK15" s="1"/>
      <c r="CL15" s="1"/>
      <c r="CM15" s="1"/>
      <c r="CN15" s="1"/>
      <c r="CO15" s="1"/>
      <c r="CP15" s="1"/>
      <c r="CQ15" s="269"/>
      <c r="CR15" s="274">
        <v>1141765</v>
      </c>
      <c r="CS15" s="217"/>
      <c r="CT15" s="217"/>
      <c r="CU15" s="217"/>
      <c r="CV15" s="217"/>
      <c r="CW15" s="217"/>
      <c r="CX15" s="217"/>
      <c r="CY15" s="279"/>
      <c r="CZ15" s="282">
        <v>14</v>
      </c>
      <c r="DA15" s="282"/>
      <c r="DB15" s="282"/>
      <c r="DC15" s="282"/>
      <c r="DD15" s="288">
        <v>564732</v>
      </c>
      <c r="DE15" s="217"/>
      <c r="DF15" s="217"/>
      <c r="DG15" s="217"/>
      <c r="DH15" s="217"/>
      <c r="DI15" s="217"/>
      <c r="DJ15" s="217"/>
      <c r="DK15" s="217"/>
      <c r="DL15" s="217"/>
      <c r="DM15" s="217"/>
      <c r="DN15" s="217"/>
      <c r="DO15" s="217"/>
      <c r="DP15" s="279"/>
      <c r="DQ15" s="288">
        <v>493946</v>
      </c>
      <c r="DR15" s="217"/>
      <c r="DS15" s="217"/>
      <c r="DT15" s="217"/>
      <c r="DU15" s="217"/>
      <c r="DV15" s="217"/>
      <c r="DW15" s="217"/>
      <c r="DX15" s="217"/>
      <c r="DY15" s="217"/>
      <c r="DZ15" s="217"/>
      <c r="EA15" s="217"/>
      <c r="EB15" s="217"/>
      <c r="EC15" s="326"/>
    </row>
    <row r="16" spans="2:143" ht="11.25" customHeight="1">
      <c r="B16" s="261" t="s">
        <v>350</v>
      </c>
      <c r="C16" s="1"/>
      <c r="D16" s="1"/>
      <c r="E16" s="1"/>
      <c r="F16" s="1"/>
      <c r="G16" s="1"/>
      <c r="H16" s="1"/>
      <c r="I16" s="1"/>
      <c r="J16" s="1"/>
      <c r="K16" s="1"/>
      <c r="L16" s="1"/>
      <c r="M16" s="1"/>
      <c r="N16" s="1"/>
      <c r="O16" s="1"/>
      <c r="P16" s="1"/>
      <c r="Q16" s="269"/>
      <c r="R16" s="274">
        <v>11074</v>
      </c>
      <c r="S16" s="217"/>
      <c r="T16" s="217"/>
      <c r="U16" s="217"/>
      <c r="V16" s="217"/>
      <c r="W16" s="217"/>
      <c r="X16" s="217"/>
      <c r="Y16" s="279"/>
      <c r="Z16" s="282">
        <v>0.1</v>
      </c>
      <c r="AA16" s="282"/>
      <c r="AB16" s="282"/>
      <c r="AC16" s="282"/>
      <c r="AD16" s="287">
        <v>11074</v>
      </c>
      <c r="AE16" s="287"/>
      <c r="AF16" s="287"/>
      <c r="AG16" s="287"/>
      <c r="AH16" s="287"/>
      <c r="AI16" s="287"/>
      <c r="AJ16" s="287"/>
      <c r="AK16" s="287"/>
      <c r="AL16" s="283">
        <v>0.3</v>
      </c>
      <c r="AM16" s="238"/>
      <c r="AN16" s="238"/>
      <c r="AO16" s="296"/>
      <c r="AP16" s="261" t="s">
        <v>351</v>
      </c>
      <c r="AQ16" s="1"/>
      <c r="AR16" s="1"/>
      <c r="AS16" s="1"/>
      <c r="AT16" s="1"/>
      <c r="AU16" s="1"/>
      <c r="AV16" s="1"/>
      <c r="AW16" s="1"/>
      <c r="AX16" s="1"/>
      <c r="AY16" s="1"/>
      <c r="AZ16" s="1"/>
      <c r="BA16" s="1"/>
      <c r="BB16" s="1"/>
      <c r="BC16" s="1"/>
      <c r="BD16" s="1"/>
      <c r="BE16" s="1"/>
      <c r="BF16" s="269"/>
      <c r="BG16" s="274" t="s">
        <v>195</v>
      </c>
      <c r="BH16" s="217"/>
      <c r="BI16" s="217"/>
      <c r="BJ16" s="217"/>
      <c r="BK16" s="217"/>
      <c r="BL16" s="217"/>
      <c r="BM16" s="217"/>
      <c r="BN16" s="279"/>
      <c r="BO16" s="282" t="s">
        <v>195</v>
      </c>
      <c r="BP16" s="282"/>
      <c r="BQ16" s="282"/>
      <c r="BR16" s="282"/>
      <c r="BS16" s="287" t="s">
        <v>195</v>
      </c>
      <c r="BT16" s="287"/>
      <c r="BU16" s="287"/>
      <c r="BV16" s="287"/>
      <c r="BW16" s="287"/>
      <c r="BX16" s="287"/>
      <c r="BY16" s="287"/>
      <c r="BZ16" s="287"/>
      <c r="CA16" s="287"/>
      <c r="CB16" s="325"/>
      <c r="CD16" s="261" t="s">
        <v>352</v>
      </c>
      <c r="CE16" s="1"/>
      <c r="CF16" s="1"/>
      <c r="CG16" s="1"/>
      <c r="CH16" s="1"/>
      <c r="CI16" s="1"/>
      <c r="CJ16" s="1"/>
      <c r="CK16" s="1"/>
      <c r="CL16" s="1"/>
      <c r="CM16" s="1"/>
      <c r="CN16" s="1"/>
      <c r="CO16" s="1"/>
      <c r="CP16" s="1"/>
      <c r="CQ16" s="269"/>
      <c r="CR16" s="274" t="s">
        <v>195</v>
      </c>
      <c r="CS16" s="217"/>
      <c r="CT16" s="217"/>
      <c r="CU16" s="217"/>
      <c r="CV16" s="217"/>
      <c r="CW16" s="217"/>
      <c r="CX16" s="217"/>
      <c r="CY16" s="279"/>
      <c r="CZ16" s="282" t="s">
        <v>195</v>
      </c>
      <c r="DA16" s="282"/>
      <c r="DB16" s="282"/>
      <c r="DC16" s="282"/>
      <c r="DD16" s="288" t="s">
        <v>195</v>
      </c>
      <c r="DE16" s="217"/>
      <c r="DF16" s="217"/>
      <c r="DG16" s="217"/>
      <c r="DH16" s="217"/>
      <c r="DI16" s="217"/>
      <c r="DJ16" s="217"/>
      <c r="DK16" s="217"/>
      <c r="DL16" s="217"/>
      <c r="DM16" s="217"/>
      <c r="DN16" s="217"/>
      <c r="DO16" s="217"/>
      <c r="DP16" s="279"/>
      <c r="DQ16" s="288" t="s">
        <v>195</v>
      </c>
      <c r="DR16" s="217"/>
      <c r="DS16" s="217"/>
      <c r="DT16" s="217"/>
      <c r="DU16" s="217"/>
      <c r="DV16" s="217"/>
      <c r="DW16" s="217"/>
      <c r="DX16" s="217"/>
      <c r="DY16" s="217"/>
      <c r="DZ16" s="217"/>
      <c r="EA16" s="217"/>
      <c r="EB16" s="217"/>
      <c r="EC16" s="326"/>
    </row>
    <row r="17" spans="2:133" ht="11.25" customHeight="1">
      <c r="B17" s="261" t="s">
        <v>353</v>
      </c>
      <c r="C17" s="1"/>
      <c r="D17" s="1"/>
      <c r="E17" s="1"/>
      <c r="F17" s="1"/>
      <c r="G17" s="1"/>
      <c r="H17" s="1"/>
      <c r="I17" s="1"/>
      <c r="J17" s="1"/>
      <c r="K17" s="1"/>
      <c r="L17" s="1"/>
      <c r="M17" s="1"/>
      <c r="N17" s="1"/>
      <c r="O17" s="1"/>
      <c r="P17" s="1"/>
      <c r="Q17" s="269"/>
      <c r="R17" s="274">
        <v>21473</v>
      </c>
      <c r="S17" s="217"/>
      <c r="T17" s="217"/>
      <c r="U17" s="217"/>
      <c r="V17" s="217"/>
      <c r="W17" s="217"/>
      <c r="X17" s="217"/>
      <c r="Y17" s="279"/>
      <c r="Z17" s="282">
        <v>0.3</v>
      </c>
      <c r="AA17" s="282"/>
      <c r="AB17" s="282"/>
      <c r="AC17" s="282"/>
      <c r="AD17" s="287">
        <v>21473</v>
      </c>
      <c r="AE17" s="287"/>
      <c r="AF17" s="287"/>
      <c r="AG17" s="287"/>
      <c r="AH17" s="287"/>
      <c r="AI17" s="287"/>
      <c r="AJ17" s="287"/>
      <c r="AK17" s="287"/>
      <c r="AL17" s="283">
        <v>0.6</v>
      </c>
      <c r="AM17" s="238"/>
      <c r="AN17" s="238"/>
      <c r="AO17" s="296"/>
      <c r="AP17" s="261" t="s">
        <v>354</v>
      </c>
      <c r="AQ17" s="1"/>
      <c r="AR17" s="1"/>
      <c r="AS17" s="1"/>
      <c r="AT17" s="1"/>
      <c r="AU17" s="1"/>
      <c r="AV17" s="1"/>
      <c r="AW17" s="1"/>
      <c r="AX17" s="1"/>
      <c r="AY17" s="1"/>
      <c r="AZ17" s="1"/>
      <c r="BA17" s="1"/>
      <c r="BB17" s="1"/>
      <c r="BC17" s="1"/>
      <c r="BD17" s="1"/>
      <c r="BE17" s="1"/>
      <c r="BF17" s="269"/>
      <c r="BG17" s="274" t="s">
        <v>195</v>
      </c>
      <c r="BH17" s="217"/>
      <c r="BI17" s="217"/>
      <c r="BJ17" s="217"/>
      <c r="BK17" s="217"/>
      <c r="BL17" s="217"/>
      <c r="BM17" s="217"/>
      <c r="BN17" s="279"/>
      <c r="BO17" s="282" t="s">
        <v>195</v>
      </c>
      <c r="BP17" s="282"/>
      <c r="BQ17" s="282"/>
      <c r="BR17" s="282"/>
      <c r="BS17" s="287" t="s">
        <v>195</v>
      </c>
      <c r="BT17" s="287"/>
      <c r="BU17" s="287"/>
      <c r="BV17" s="287"/>
      <c r="BW17" s="287"/>
      <c r="BX17" s="287"/>
      <c r="BY17" s="287"/>
      <c r="BZ17" s="287"/>
      <c r="CA17" s="287"/>
      <c r="CB17" s="325"/>
      <c r="CD17" s="261" t="s">
        <v>356</v>
      </c>
      <c r="CE17" s="1"/>
      <c r="CF17" s="1"/>
      <c r="CG17" s="1"/>
      <c r="CH17" s="1"/>
      <c r="CI17" s="1"/>
      <c r="CJ17" s="1"/>
      <c r="CK17" s="1"/>
      <c r="CL17" s="1"/>
      <c r="CM17" s="1"/>
      <c r="CN17" s="1"/>
      <c r="CO17" s="1"/>
      <c r="CP17" s="1"/>
      <c r="CQ17" s="269"/>
      <c r="CR17" s="274">
        <v>944739</v>
      </c>
      <c r="CS17" s="217"/>
      <c r="CT17" s="217"/>
      <c r="CU17" s="217"/>
      <c r="CV17" s="217"/>
      <c r="CW17" s="217"/>
      <c r="CX17" s="217"/>
      <c r="CY17" s="279"/>
      <c r="CZ17" s="282">
        <v>11.6</v>
      </c>
      <c r="DA17" s="282"/>
      <c r="DB17" s="282"/>
      <c r="DC17" s="282"/>
      <c r="DD17" s="288" t="s">
        <v>195</v>
      </c>
      <c r="DE17" s="217"/>
      <c r="DF17" s="217"/>
      <c r="DG17" s="217"/>
      <c r="DH17" s="217"/>
      <c r="DI17" s="217"/>
      <c r="DJ17" s="217"/>
      <c r="DK17" s="217"/>
      <c r="DL17" s="217"/>
      <c r="DM17" s="217"/>
      <c r="DN17" s="217"/>
      <c r="DO17" s="217"/>
      <c r="DP17" s="279"/>
      <c r="DQ17" s="288">
        <v>906814</v>
      </c>
      <c r="DR17" s="217"/>
      <c r="DS17" s="217"/>
      <c r="DT17" s="217"/>
      <c r="DU17" s="217"/>
      <c r="DV17" s="217"/>
      <c r="DW17" s="217"/>
      <c r="DX17" s="217"/>
      <c r="DY17" s="217"/>
      <c r="DZ17" s="217"/>
      <c r="EA17" s="217"/>
      <c r="EB17" s="217"/>
      <c r="EC17" s="326"/>
    </row>
    <row r="18" spans="2:133" ht="11.25" customHeight="1">
      <c r="B18" s="261" t="s">
        <v>214</v>
      </c>
      <c r="C18" s="1"/>
      <c r="D18" s="1"/>
      <c r="E18" s="1"/>
      <c r="F18" s="1"/>
      <c r="G18" s="1"/>
      <c r="H18" s="1"/>
      <c r="I18" s="1"/>
      <c r="J18" s="1"/>
      <c r="K18" s="1"/>
      <c r="L18" s="1"/>
      <c r="M18" s="1"/>
      <c r="N18" s="1"/>
      <c r="O18" s="1"/>
      <c r="P18" s="1"/>
      <c r="Q18" s="269"/>
      <c r="R18" s="274">
        <v>925</v>
      </c>
      <c r="S18" s="217"/>
      <c r="T18" s="217"/>
      <c r="U18" s="217"/>
      <c r="V18" s="217"/>
      <c r="W18" s="217"/>
      <c r="X18" s="217"/>
      <c r="Y18" s="279"/>
      <c r="Z18" s="282">
        <v>0</v>
      </c>
      <c r="AA18" s="282"/>
      <c r="AB18" s="282"/>
      <c r="AC18" s="282"/>
      <c r="AD18" s="287">
        <v>925</v>
      </c>
      <c r="AE18" s="287"/>
      <c r="AF18" s="287"/>
      <c r="AG18" s="287"/>
      <c r="AH18" s="287"/>
      <c r="AI18" s="287"/>
      <c r="AJ18" s="287"/>
      <c r="AK18" s="287"/>
      <c r="AL18" s="283">
        <v>0</v>
      </c>
      <c r="AM18" s="238"/>
      <c r="AN18" s="238"/>
      <c r="AO18" s="296"/>
      <c r="AP18" s="261" t="s">
        <v>97</v>
      </c>
      <c r="AQ18" s="1"/>
      <c r="AR18" s="1"/>
      <c r="AS18" s="1"/>
      <c r="AT18" s="1"/>
      <c r="AU18" s="1"/>
      <c r="AV18" s="1"/>
      <c r="AW18" s="1"/>
      <c r="AX18" s="1"/>
      <c r="AY18" s="1"/>
      <c r="AZ18" s="1"/>
      <c r="BA18" s="1"/>
      <c r="BB18" s="1"/>
      <c r="BC18" s="1"/>
      <c r="BD18" s="1"/>
      <c r="BE18" s="1"/>
      <c r="BF18" s="269"/>
      <c r="BG18" s="274" t="s">
        <v>195</v>
      </c>
      <c r="BH18" s="217"/>
      <c r="BI18" s="217"/>
      <c r="BJ18" s="217"/>
      <c r="BK18" s="217"/>
      <c r="BL18" s="217"/>
      <c r="BM18" s="217"/>
      <c r="BN18" s="279"/>
      <c r="BO18" s="282" t="s">
        <v>195</v>
      </c>
      <c r="BP18" s="282"/>
      <c r="BQ18" s="282"/>
      <c r="BR18" s="282"/>
      <c r="BS18" s="287" t="s">
        <v>195</v>
      </c>
      <c r="BT18" s="287"/>
      <c r="BU18" s="287"/>
      <c r="BV18" s="287"/>
      <c r="BW18" s="287"/>
      <c r="BX18" s="287"/>
      <c r="BY18" s="287"/>
      <c r="BZ18" s="287"/>
      <c r="CA18" s="287"/>
      <c r="CB18" s="325"/>
      <c r="CD18" s="261" t="s">
        <v>357</v>
      </c>
      <c r="CE18" s="1"/>
      <c r="CF18" s="1"/>
      <c r="CG18" s="1"/>
      <c r="CH18" s="1"/>
      <c r="CI18" s="1"/>
      <c r="CJ18" s="1"/>
      <c r="CK18" s="1"/>
      <c r="CL18" s="1"/>
      <c r="CM18" s="1"/>
      <c r="CN18" s="1"/>
      <c r="CO18" s="1"/>
      <c r="CP18" s="1"/>
      <c r="CQ18" s="269"/>
      <c r="CR18" s="274" t="s">
        <v>195</v>
      </c>
      <c r="CS18" s="217"/>
      <c r="CT18" s="217"/>
      <c r="CU18" s="217"/>
      <c r="CV18" s="217"/>
      <c r="CW18" s="217"/>
      <c r="CX18" s="217"/>
      <c r="CY18" s="279"/>
      <c r="CZ18" s="282" t="s">
        <v>195</v>
      </c>
      <c r="DA18" s="282"/>
      <c r="DB18" s="282"/>
      <c r="DC18" s="282"/>
      <c r="DD18" s="288" t="s">
        <v>195</v>
      </c>
      <c r="DE18" s="217"/>
      <c r="DF18" s="217"/>
      <c r="DG18" s="217"/>
      <c r="DH18" s="217"/>
      <c r="DI18" s="217"/>
      <c r="DJ18" s="217"/>
      <c r="DK18" s="217"/>
      <c r="DL18" s="217"/>
      <c r="DM18" s="217"/>
      <c r="DN18" s="217"/>
      <c r="DO18" s="217"/>
      <c r="DP18" s="279"/>
      <c r="DQ18" s="288" t="s">
        <v>195</v>
      </c>
      <c r="DR18" s="217"/>
      <c r="DS18" s="217"/>
      <c r="DT18" s="217"/>
      <c r="DU18" s="217"/>
      <c r="DV18" s="217"/>
      <c r="DW18" s="217"/>
      <c r="DX18" s="217"/>
      <c r="DY18" s="217"/>
      <c r="DZ18" s="217"/>
      <c r="EA18" s="217"/>
      <c r="EB18" s="217"/>
      <c r="EC18" s="326"/>
    </row>
    <row r="19" spans="2:133" ht="11.25" customHeight="1">
      <c r="B19" s="261" t="s">
        <v>359</v>
      </c>
      <c r="C19" s="1"/>
      <c r="D19" s="1"/>
      <c r="E19" s="1"/>
      <c r="F19" s="1"/>
      <c r="G19" s="1"/>
      <c r="H19" s="1"/>
      <c r="I19" s="1"/>
      <c r="J19" s="1"/>
      <c r="K19" s="1"/>
      <c r="L19" s="1"/>
      <c r="M19" s="1"/>
      <c r="N19" s="1"/>
      <c r="O19" s="1"/>
      <c r="P19" s="1"/>
      <c r="Q19" s="269"/>
      <c r="R19" s="274">
        <v>16016</v>
      </c>
      <c r="S19" s="217"/>
      <c r="T19" s="217"/>
      <c r="U19" s="217"/>
      <c r="V19" s="217"/>
      <c r="W19" s="217"/>
      <c r="X19" s="217"/>
      <c r="Y19" s="279"/>
      <c r="Z19" s="282">
        <v>0.2</v>
      </c>
      <c r="AA19" s="282"/>
      <c r="AB19" s="282"/>
      <c r="AC19" s="282"/>
      <c r="AD19" s="287">
        <v>16016</v>
      </c>
      <c r="AE19" s="287"/>
      <c r="AF19" s="287"/>
      <c r="AG19" s="287"/>
      <c r="AH19" s="287"/>
      <c r="AI19" s="287"/>
      <c r="AJ19" s="287"/>
      <c r="AK19" s="287"/>
      <c r="AL19" s="283">
        <v>0.4</v>
      </c>
      <c r="AM19" s="238"/>
      <c r="AN19" s="238"/>
      <c r="AO19" s="296"/>
      <c r="AP19" s="261" t="s">
        <v>247</v>
      </c>
      <c r="AQ19" s="1"/>
      <c r="AR19" s="1"/>
      <c r="AS19" s="1"/>
      <c r="AT19" s="1"/>
      <c r="AU19" s="1"/>
      <c r="AV19" s="1"/>
      <c r="AW19" s="1"/>
      <c r="AX19" s="1"/>
      <c r="AY19" s="1"/>
      <c r="AZ19" s="1"/>
      <c r="BA19" s="1"/>
      <c r="BB19" s="1"/>
      <c r="BC19" s="1"/>
      <c r="BD19" s="1"/>
      <c r="BE19" s="1"/>
      <c r="BF19" s="269"/>
      <c r="BG19" s="274">
        <v>1847</v>
      </c>
      <c r="BH19" s="217"/>
      <c r="BI19" s="217"/>
      <c r="BJ19" s="217"/>
      <c r="BK19" s="217"/>
      <c r="BL19" s="217"/>
      <c r="BM19" s="217"/>
      <c r="BN19" s="279"/>
      <c r="BO19" s="282">
        <v>0.3</v>
      </c>
      <c r="BP19" s="282"/>
      <c r="BQ19" s="282"/>
      <c r="BR19" s="282"/>
      <c r="BS19" s="287" t="s">
        <v>195</v>
      </c>
      <c r="BT19" s="287"/>
      <c r="BU19" s="287"/>
      <c r="BV19" s="287"/>
      <c r="BW19" s="287"/>
      <c r="BX19" s="287"/>
      <c r="BY19" s="287"/>
      <c r="BZ19" s="287"/>
      <c r="CA19" s="287"/>
      <c r="CB19" s="325"/>
      <c r="CD19" s="261" t="s">
        <v>360</v>
      </c>
      <c r="CE19" s="1"/>
      <c r="CF19" s="1"/>
      <c r="CG19" s="1"/>
      <c r="CH19" s="1"/>
      <c r="CI19" s="1"/>
      <c r="CJ19" s="1"/>
      <c r="CK19" s="1"/>
      <c r="CL19" s="1"/>
      <c r="CM19" s="1"/>
      <c r="CN19" s="1"/>
      <c r="CO19" s="1"/>
      <c r="CP19" s="1"/>
      <c r="CQ19" s="269"/>
      <c r="CR19" s="274" t="s">
        <v>195</v>
      </c>
      <c r="CS19" s="217"/>
      <c r="CT19" s="217"/>
      <c r="CU19" s="217"/>
      <c r="CV19" s="217"/>
      <c r="CW19" s="217"/>
      <c r="CX19" s="217"/>
      <c r="CY19" s="279"/>
      <c r="CZ19" s="282" t="s">
        <v>195</v>
      </c>
      <c r="DA19" s="282"/>
      <c r="DB19" s="282"/>
      <c r="DC19" s="282"/>
      <c r="DD19" s="288" t="s">
        <v>195</v>
      </c>
      <c r="DE19" s="217"/>
      <c r="DF19" s="217"/>
      <c r="DG19" s="217"/>
      <c r="DH19" s="217"/>
      <c r="DI19" s="217"/>
      <c r="DJ19" s="217"/>
      <c r="DK19" s="217"/>
      <c r="DL19" s="217"/>
      <c r="DM19" s="217"/>
      <c r="DN19" s="217"/>
      <c r="DO19" s="217"/>
      <c r="DP19" s="279"/>
      <c r="DQ19" s="288" t="s">
        <v>195</v>
      </c>
      <c r="DR19" s="217"/>
      <c r="DS19" s="217"/>
      <c r="DT19" s="217"/>
      <c r="DU19" s="217"/>
      <c r="DV19" s="217"/>
      <c r="DW19" s="217"/>
      <c r="DX19" s="217"/>
      <c r="DY19" s="217"/>
      <c r="DZ19" s="217"/>
      <c r="EA19" s="217"/>
      <c r="EB19" s="217"/>
      <c r="EC19" s="326"/>
    </row>
    <row r="20" spans="2:133" ht="11.25" customHeight="1">
      <c r="B20" s="262" t="s">
        <v>361</v>
      </c>
      <c r="C20" s="266"/>
      <c r="D20" s="266"/>
      <c r="E20" s="266"/>
      <c r="F20" s="266"/>
      <c r="G20" s="266"/>
      <c r="H20" s="266"/>
      <c r="I20" s="266"/>
      <c r="J20" s="266"/>
      <c r="K20" s="266"/>
      <c r="L20" s="266"/>
      <c r="M20" s="266"/>
      <c r="N20" s="266"/>
      <c r="O20" s="266"/>
      <c r="P20" s="266"/>
      <c r="Q20" s="270"/>
      <c r="R20" s="274">
        <v>4532</v>
      </c>
      <c r="S20" s="217"/>
      <c r="T20" s="217"/>
      <c r="U20" s="217"/>
      <c r="V20" s="217"/>
      <c r="W20" s="217"/>
      <c r="X20" s="217"/>
      <c r="Y20" s="279"/>
      <c r="Z20" s="282">
        <v>0.1</v>
      </c>
      <c r="AA20" s="282"/>
      <c r="AB20" s="282"/>
      <c r="AC20" s="282"/>
      <c r="AD20" s="287">
        <v>4532</v>
      </c>
      <c r="AE20" s="287"/>
      <c r="AF20" s="287"/>
      <c r="AG20" s="287"/>
      <c r="AH20" s="287"/>
      <c r="AI20" s="287"/>
      <c r="AJ20" s="287"/>
      <c r="AK20" s="287"/>
      <c r="AL20" s="283">
        <v>0.1</v>
      </c>
      <c r="AM20" s="238"/>
      <c r="AN20" s="238"/>
      <c r="AO20" s="296"/>
      <c r="AP20" s="261" t="s">
        <v>362</v>
      </c>
      <c r="AQ20" s="1"/>
      <c r="AR20" s="1"/>
      <c r="AS20" s="1"/>
      <c r="AT20" s="1"/>
      <c r="AU20" s="1"/>
      <c r="AV20" s="1"/>
      <c r="AW20" s="1"/>
      <c r="AX20" s="1"/>
      <c r="AY20" s="1"/>
      <c r="AZ20" s="1"/>
      <c r="BA20" s="1"/>
      <c r="BB20" s="1"/>
      <c r="BC20" s="1"/>
      <c r="BD20" s="1"/>
      <c r="BE20" s="1"/>
      <c r="BF20" s="269"/>
      <c r="BG20" s="274">
        <v>1847</v>
      </c>
      <c r="BH20" s="217"/>
      <c r="BI20" s="217"/>
      <c r="BJ20" s="217"/>
      <c r="BK20" s="217"/>
      <c r="BL20" s="217"/>
      <c r="BM20" s="217"/>
      <c r="BN20" s="279"/>
      <c r="BO20" s="282">
        <v>0.3</v>
      </c>
      <c r="BP20" s="282"/>
      <c r="BQ20" s="282"/>
      <c r="BR20" s="282"/>
      <c r="BS20" s="287" t="s">
        <v>195</v>
      </c>
      <c r="BT20" s="287"/>
      <c r="BU20" s="287"/>
      <c r="BV20" s="287"/>
      <c r="BW20" s="287"/>
      <c r="BX20" s="287"/>
      <c r="BY20" s="287"/>
      <c r="BZ20" s="287"/>
      <c r="CA20" s="287"/>
      <c r="CB20" s="325"/>
      <c r="CD20" s="261" t="s">
        <v>187</v>
      </c>
      <c r="CE20" s="1"/>
      <c r="CF20" s="1"/>
      <c r="CG20" s="1"/>
      <c r="CH20" s="1"/>
      <c r="CI20" s="1"/>
      <c r="CJ20" s="1"/>
      <c r="CK20" s="1"/>
      <c r="CL20" s="1"/>
      <c r="CM20" s="1"/>
      <c r="CN20" s="1"/>
      <c r="CO20" s="1"/>
      <c r="CP20" s="1"/>
      <c r="CQ20" s="269"/>
      <c r="CR20" s="274">
        <v>8149700</v>
      </c>
      <c r="CS20" s="217"/>
      <c r="CT20" s="217"/>
      <c r="CU20" s="217"/>
      <c r="CV20" s="217"/>
      <c r="CW20" s="217"/>
      <c r="CX20" s="217"/>
      <c r="CY20" s="279"/>
      <c r="CZ20" s="282">
        <v>100</v>
      </c>
      <c r="DA20" s="282"/>
      <c r="DB20" s="282"/>
      <c r="DC20" s="282"/>
      <c r="DD20" s="288">
        <v>1988904</v>
      </c>
      <c r="DE20" s="217"/>
      <c r="DF20" s="217"/>
      <c r="DG20" s="217"/>
      <c r="DH20" s="217"/>
      <c r="DI20" s="217"/>
      <c r="DJ20" s="217"/>
      <c r="DK20" s="217"/>
      <c r="DL20" s="217"/>
      <c r="DM20" s="217"/>
      <c r="DN20" s="217"/>
      <c r="DO20" s="217"/>
      <c r="DP20" s="279"/>
      <c r="DQ20" s="288">
        <v>4766615</v>
      </c>
      <c r="DR20" s="217"/>
      <c r="DS20" s="217"/>
      <c r="DT20" s="217"/>
      <c r="DU20" s="217"/>
      <c r="DV20" s="217"/>
      <c r="DW20" s="217"/>
      <c r="DX20" s="217"/>
      <c r="DY20" s="217"/>
      <c r="DZ20" s="217"/>
      <c r="EA20" s="217"/>
      <c r="EB20" s="217"/>
      <c r="EC20" s="326"/>
    </row>
    <row r="21" spans="2:133" ht="11.25" customHeight="1">
      <c r="B21" s="261" t="s">
        <v>337</v>
      </c>
      <c r="C21" s="1"/>
      <c r="D21" s="1"/>
      <c r="E21" s="1"/>
      <c r="F21" s="1"/>
      <c r="G21" s="1"/>
      <c r="H21" s="1"/>
      <c r="I21" s="1"/>
      <c r="J21" s="1"/>
      <c r="K21" s="1"/>
      <c r="L21" s="1"/>
      <c r="M21" s="1"/>
      <c r="N21" s="1"/>
      <c r="O21" s="1"/>
      <c r="P21" s="1"/>
      <c r="Q21" s="269"/>
      <c r="R21" s="274">
        <v>3150373</v>
      </c>
      <c r="S21" s="217"/>
      <c r="T21" s="217"/>
      <c r="U21" s="217"/>
      <c r="V21" s="217"/>
      <c r="W21" s="217"/>
      <c r="X21" s="217"/>
      <c r="Y21" s="279"/>
      <c r="Z21" s="282">
        <v>37.700000000000003</v>
      </c>
      <c r="AA21" s="282"/>
      <c r="AB21" s="282"/>
      <c r="AC21" s="282"/>
      <c r="AD21" s="287">
        <v>2959819</v>
      </c>
      <c r="AE21" s="287"/>
      <c r="AF21" s="287"/>
      <c r="AG21" s="287"/>
      <c r="AH21" s="287"/>
      <c r="AI21" s="287"/>
      <c r="AJ21" s="287"/>
      <c r="AK21" s="287"/>
      <c r="AL21" s="283">
        <v>77.099999999999994</v>
      </c>
      <c r="AM21" s="238"/>
      <c r="AN21" s="238"/>
      <c r="AO21" s="296"/>
      <c r="AP21" s="261" t="s">
        <v>364</v>
      </c>
      <c r="AQ21" s="300"/>
      <c r="AR21" s="300"/>
      <c r="AS21" s="300"/>
      <c r="AT21" s="300"/>
      <c r="AU21" s="300"/>
      <c r="AV21" s="300"/>
      <c r="AW21" s="300"/>
      <c r="AX21" s="300"/>
      <c r="AY21" s="300"/>
      <c r="AZ21" s="300"/>
      <c r="BA21" s="300"/>
      <c r="BB21" s="300"/>
      <c r="BC21" s="300"/>
      <c r="BD21" s="300"/>
      <c r="BE21" s="300"/>
      <c r="BF21" s="314"/>
      <c r="BG21" s="274">
        <v>1847</v>
      </c>
      <c r="BH21" s="217"/>
      <c r="BI21" s="217"/>
      <c r="BJ21" s="217"/>
      <c r="BK21" s="217"/>
      <c r="BL21" s="217"/>
      <c r="BM21" s="217"/>
      <c r="BN21" s="279"/>
      <c r="BO21" s="282">
        <v>0.3</v>
      </c>
      <c r="BP21" s="282"/>
      <c r="BQ21" s="282"/>
      <c r="BR21" s="282"/>
      <c r="BS21" s="287" t="s">
        <v>195</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290</v>
      </c>
      <c r="C22" s="1"/>
      <c r="D22" s="1"/>
      <c r="E22" s="1"/>
      <c r="F22" s="1"/>
      <c r="G22" s="1"/>
      <c r="H22" s="1"/>
      <c r="I22" s="1"/>
      <c r="J22" s="1"/>
      <c r="K22" s="1"/>
      <c r="L22" s="1"/>
      <c r="M22" s="1"/>
      <c r="N22" s="1"/>
      <c r="O22" s="1"/>
      <c r="P22" s="1"/>
      <c r="Q22" s="269"/>
      <c r="R22" s="274">
        <v>2959819</v>
      </c>
      <c r="S22" s="217"/>
      <c r="T22" s="217"/>
      <c r="U22" s="217"/>
      <c r="V22" s="217"/>
      <c r="W22" s="217"/>
      <c r="X22" s="217"/>
      <c r="Y22" s="279"/>
      <c r="Z22" s="282">
        <v>35.4</v>
      </c>
      <c r="AA22" s="282"/>
      <c r="AB22" s="282"/>
      <c r="AC22" s="282"/>
      <c r="AD22" s="287">
        <v>2959819</v>
      </c>
      <c r="AE22" s="287"/>
      <c r="AF22" s="287"/>
      <c r="AG22" s="287"/>
      <c r="AH22" s="287"/>
      <c r="AI22" s="287"/>
      <c r="AJ22" s="287"/>
      <c r="AK22" s="287"/>
      <c r="AL22" s="283">
        <v>77.099999999999994</v>
      </c>
      <c r="AM22" s="238"/>
      <c r="AN22" s="238"/>
      <c r="AO22" s="296"/>
      <c r="AP22" s="261" t="s">
        <v>366</v>
      </c>
      <c r="AQ22" s="300"/>
      <c r="AR22" s="300"/>
      <c r="AS22" s="300"/>
      <c r="AT22" s="300"/>
      <c r="AU22" s="300"/>
      <c r="AV22" s="300"/>
      <c r="AW22" s="300"/>
      <c r="AX22" s="300"/>
      <c r="AY22" s="300"/>
      <c r="AZ22" s="300"/>
      <c r="BA22" s="300"/>
      <c r="BB22" s="300"/>
      <c r="BC22" s="300"/>
      <c r="BD22" s="300"/>
      <c r="BE22" s="300"/>
      <c r="BF22" s="314"/>
      <c r="BG22" s="274" t="s">
        <v>195</v>
      </c>
      <c r="BH22" s="217"/>
      <c r="BI22" s="217"/>
      <c r="BJ22" s="217"/>
      <c r="BK22" s="217"/>
      <c r="BL22" s="217"/>
      <c r="BM22" s="217"/>
      <c r="BN22" s="279"/>
      <c r="BO22" s="282" t="s">
        <v>195</v>
      </c>
      <c r="BP22" s="282"/>
      <c r="BQ22" s="282"/>
      <c r="BR22" s="282"/>
      <c r="BS22" s="287" t="s">
        <v>195</v>
      </c>
      <c r="BT22" s="287"/>
      <c r="BU22" s="287"/>
      <c r="BV22" s="287"/>
      <c r="BW22" s="287"/>
      <c r="BX22" s="287"/>
      <c r="BY22" s="287"/>
      <c r="BZ22" s="287"/>
      <c r="CA22" s="287"/>
      <c r="CB22" s="325"/>
      <c r="CD22" s="182" t="s">
        <v>367</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287</v>
      </c>
      <c r="C23" s="1"/>
      <c r="D23" s="1"/>
      <c r="E23" s="1"/>
      <c r="F23" s="1"/>
      <c r="G23" s="1"/>
      <c r="H23" s="1"/>
      <c r="I23" s="1"/>
      <c r="J23" s="1"/>
      <c r="K23" s="1"/>
      <c r="L23" s="1"/>
      <c r="M23" s="1"/>
      <c r="N23" s="1"/>
      <c r="O23" s="1"/>
      <c r="P23" s="1"/>
      <c r="Q23" s="269"/>
      <c r="R23" s="274">
        <v>190554</v>
      </c>
      <c r="S23" s="217"/>
      <c r="T23" s="217"/>
      <c r="U23" s="217"/>
      <c r="V23" s="217"/>
      <c r="W23" s="217"/>
      <c r="X23" s="217"/>
      <c r="Y23" s="279"/>
      <c r="Z23" s="282">
        <v>2.2999999999999998</v>
      </c>
      <c r="AA23" s="282"/>
      <c r="AB23" s="282"/>
      <c r="AC23" s="282"/>
      <c r="AD23" s="287" t="s">
        <v>195</v>
      </c>
      <c r="AE23" s="287"/>
      <c r="AF23" s="287"/>
      <c r="AG23" s="287"/>
      <c r="AH23" s="287"/>
      <c r="AI23" s="287"/>
      <c r="AJ23" s="287"/>
      <c r="AK23" s="287"/>
      <c r="AL23" s="283" t="s">
        <v>195</v>
      </c>
      <c r="AM23" s="238"/>
      <c r="AN23" s="238"/>
      <c r="AO23" s="296"/>
      <c r="AP23" s="261" t="s">
        <v>117</v>
      </c>
      <c r="AQ23" s="300"/>
      <c r="AR23" s="300"/>
      <c r="AS23" s="300"/>
      <c r="AT23" s="300"/>
      <c r="AU23" s="300"/>
      <c r="AV23" s="300"/>
      <c r="AW23" s="300"/>
      <c r="AX23" s="300"/>
      <c r="AY23" s="300"/>
      <c r="AZ23" s="300"/>
      <c r="BA23" s="300"/>
      <c r="BB23" s="300"/>
      <c r="BC23" s="300"/>
      <c r="BD23" s="300"/>
      <c r="BE23" s="300"/>
      <c r="BF23" s="314"/>
      <c r="BG23" s="274" t="s">
        <v>195</v>
      </c>
      <c r="BH23" s="217"/>
      <c r="BI23" s="217"/>
      <c r="BJ23" s="217"/>
      <c r="BK23" s="217"/>
      <c r="BL23" s="217"/>
      <c r="BM23" s="217"/>
      <c r="BN23" s="279"/>
      <c r="BO23" s="282" t="s">
        <v>195</v>
      </c>
      <c r="BP23" s="282"/>
      <c r="BQ23" s="282"/>
      <c r="BR23" s="282"/>
      <c r="BS23" s="287" t="s">
        <v>195</v>
      </c>
      <c r="BT23" s="287"/>
      <c r="BU23" s="287"/>
      <c r="BV23" s="287"/>
      <c r="BW23" s="287"/>
      <c r="BX23" s="287"/>
      <c r="BY23" s="287"/>
      <c r="BZ23" s="287"/>
      <c r="CA23" s="287"/>
      <c r="CB23" s="325"/>
      <c r="CD23" s="182" t="s">
        <v>311</v>
      </c>
      <c r="CE23" s="139"/>
      <c r="CF23" s="139"/>
      <c r="CG23" s="139"/>
      <c r="CH23" s="139"/>
      <c r="CI23" s="139"/>
      <c r="CJ23" s="139"/>
      <c r="CK23" s="139"/>
      <c r="CL23" s="139"/>
      <c r="CM23" s="139"/>
      <c r="CN23" s="139"/>
      <c r="CO23" s="139"/>
      <c r="CP23" s="139"/>
      <c r="CQ23" s="144"/>
      <c r="CR23" s="182" t="s">
        <v>368</v>
      </c>
      <c r="CS23" s="139"/>
      <c r="CT23" s="139"/>
      <c r="CU23" s="139"/>
      <c r="CV23" s="139"/>
      <c r="CW23" s="139"/>
      <c r="CX23" s="139"/>
      <c r="CY23" s="144"/>
      <c r="CZ23" s="182" t="s">
        <v>372</v>
      </c>
      <c r="DA23" s="139"/>
      <c r="DB23" s="139"/>
      <c r="DC23" s="144"/>
      <c r="DD23" s="182" t="s">
        <v>293</v>
      </c>
      <c r="DE23" s="139"/>
      <c r="DF23" s="139"/>
      <c r="DG23" s="139"/>
      <c r="DH23" s="139"/>
      <c r="DI23" s="139"/>
      <c r="DJ23" s="139"/>
      <c r="DK23" s="144"/>
      <c r="DL23" s="345" t="s">
        <v>374</v>
      </c>
      <c r="DM23" s="348"/>
      <c r="DN23" s="348"/>
      <c r="DO23" s="348"/>
      <c r="DP23" s="348"/>
      <c r="DQ23" s="348"/>
      <c r="DR23" s="348"/>
      <c r="DS23" s="348"/>
      <c r="DT23" s="348"/>
      <c r="DU23" s="348"/>
      <c r="DV23" s="352"/>
      <c r="DW23" s="182" t="s">
        <v>375</v>
      </c>
      <c r="DX23" s="139"/>
      <c r="DY23" s="139"/>
      <c r="DZ23" s="139"/>
      <c r="EA23" s="139"/>
      <c r="EB23" s="139"/>
      <c r="EC23" s="144"/>
    </row>
    <row r="24" spans="2:133" ht="11.25" customHeight="1">
      <c r="B24" s="261" t="s">
        <v>376</v>
      </c>
      <c r="C24" s="1"/>
      <c r="D24" s="1"/>
      <c r="E24" s="1"/>
      <c r="F24" s="1"/>
      <c r="G24" s="1"/>
      <c r="H24" s="1"/>
      <c r="I24" s="1"/>
      <c r="J24" s="1"/>
      <c r="K24" s="1"/>
      <c r="L24" s="1"/>
      <c r="M24" s="1"/>
      <c r="N24" s="1"/>
      <c r="O24" s="1"/>
      <c r="P24" s="1"/>
      <c r="Q24" s="269"/>
      <c r="R24" s="274" t="s">
        <v>195</v>
      </c>
      <c r="S24" s="217"/>
      <c r="T24" s="217"/>
      <c r="U24" s="217"/>
      <c r="V24" s="217"/>
      <c r="W24" s="217"/>
      <c r="X24" s="217"/>
      <c r="Y24" s="279"/>
      <c r="Z24" s="282" t="s">
        <v>195</v>
      </c>
      <c r="AA24" s="282"/>
      <c r="AB24" s="282"/>
      <c r="AC24" s="282"/>
      <c r="AD24" s="287" t="s">
        <v>195</v>
      </c>
      <c r="AE24" s="287"/>
      <c r="AF24" s="287"/>
      <c r="AG24" s="287"/>
      <c r="AH24" s="287"/>
      <c r="AI24" s="287"/>
      <c r="AJ24" s="287"/>
      <c r="AK24" s="287"/>
      <c r="AL24" s="283" t="s">
        <v>195</v>
      </c>
      <c r="AM24" s="238"/>
      <c r="AN24" s="238"/>
      <c r="AO24" s="296"/>
      <c r="AP24" s="261" t="s">
        <v>377</v>
      </c>
      <c r="AQ24" s="300"/>
      <c r="AR24" s="300"/>
      <c r="AS24" s="300"/>
      <c r="AT24" s="300"/>
      <c r="AU24" s="300"/>
      <c r="AV24" s="300"/>
      <c r="AW24" s="300"/>
      <c r="AX24" s="300"/>
      <c r="AY24" s="300"/>
      <c r="AZ24" s="300"/>
      <c r="BA24" s="300"/>
      <c r="BB24" s="300"/>
      <c r="BC24" s="300"/>
      <c r="BD24" s="300"/>
      <c r="BE24" s="300"/>
      <c r="BF24" s="314"/>
      <c r="BG24" s="274" t="s">
        <v>195</v>
      </c>
      <c r="BH24" s="217"/>
      <c r="BI24" s="217"/>
      <c r="BJ24" s="217"/>
      <c r="BK24" s="217"/>
      <c r="BL24" s="217"/>
      <c r="BM24" s="217"/>
      <c r="BN24" s="279"/>
      <c r="BO24" s="282" t="s">
        <v>195</v>
      </c>
      <c r="BP24" s="282"/>
      <c r="BQ24" s="282"/>
      <c r="BR24" s="282"/>
      <c r="BS24" s="287" t="s">
        <v>195</v>
      </c>
      <c r="BT24" s="287"/>
      <c r="BU24" s="287"/>
      <c r="BV24" s="287"/>
      <c r="BW24" s="287"/>
      <c r="BX24" s="287"/>
      <c r="BY24" s="287"/>
      <c r="BZ24" s="287"/>
      <c r="CA24" s="287"/>
      <c r="CB24" s="325"/>
      <c r="CD24" s="260" t="s">
        <v>378</v>
      </c>
      <c r="CE24" s="265"/>
      <c r="CF24" s="265"/>
      <c r="CG24" s="265"/>
      <c r="CH24" s="265"/>
      <c r="CI24" s="265"/>
      <c r="CJ24" s="265"/>
      <c r="CK24" s="265"/>
      <c r="CL24" s="265"/>
      <c r="CM24" s="265"/>
      <c r="CN24" s="265"/>
      <c r="CO24" s="265"/>
      <c r="CP24" s="265"/>
      <c r="CQ24" s="268"/>
      <c r="CR24" s="273">
        <v>2293062</v>
      </c>
      <c r="CS24" s="276"/>
      <c r="CT24" s="276"/>
      <c r="CU24" s="276"/>
      <c r="CV24" s="276"/>
      <c r="CW24" s="276"/>
      <c r="CX24" s="276"/>
      <c r="CY24" s="278"/>
      <c r="CZ24" s="291">
        <v>28.1</v>
      </c>
      <c r="DA24" s="293"/>
      <c r="DB24" s="293"/>
      <c r="DC24" s="337"/>
      <c r="DD24" s="341">
        <v>1856233</v>
      </c>
      <c r="DE24" s="276"/>
      <c r="DF24" s="276"/>
      <c r="DG24" s="276"/>
      <c r="DH24" s="276"/>
      <c r="DI24" s="276"/>
      <c r="DJ24" s="276"/>
      <c r="DK24" s="278"/>
      <c r="DL24" s="341">
        <v>1646061</v>
      </c>
      <c r="DM24" s="276"/>
      <c r="DN24" s="276"/>
      <c r="DO24" s="276"/>
      <c r="DP24" s="276"/>
      <c r="DQ24" s="276"/>
      <c r="DR24" s="276"/>
      <c r="DS24" s="276"/>
      <c r="DT24" s="276"/>
      <c r="DU24" s="276"/>
      <c r="DV24" s="278"/>
      <c r="DW24" s="291">
        <v>42.8</v>
      </c>
      <c r="DX24" s="293"/>
      <c r="DY24" s="293"/>
      <c r="DZ24" s="293"/>
      <c r="EA24" s="293"/>
      <c r="EB24" s="293"/>
      <c r="EC24" s="295"/>
    </row>
    <row r="25" spans="2:133" ht="11.25" customHeight="1">
      <c r="B25" s="261" t="s">
        <v>78</v>
      </c>
      <c r="C25" s="1"/>
      <c r="D25" s="1"/>
      <c r="E25" s="1"/>
      <c r="F25" s="1"/>
      <c r="G25" s="1"/>
      <c r="H25" s="1"/>
      <c r="I25" s="1"/>
      <c r="J25" s="1"/>
      <c r="K25" s="1"/>
      <c r="L25" s="1"/>
      <c r="M25" s="1"/>
      <c r="N25" s="1"/>
      <c r="O25" s="1"/>
      <c r="P25" s="1"/>
      <c r="Q25" s="269"/>
      <c r="R25" s="274">
        <v>4015173</v>
      </c>
      <c r="S25" s="217"/>
      <c r="T25" s="217"/>
      <c r="U25" s="217"/>
      <c r="V25" s="217"/>
      <c r="W25" s="217"/>
      <c r="X25" s="217"/>
      <c r="Y25" s="279"/>
      <c r="Z25" s="282">
        <v>48</v>
      </c>
      <c r="AA25" s="282"/>
      <c r="AB25" s="282"/>
      <c r="AC25" s="282"/>
      <c r="AD25" s="287">
        <v>3824619</v>
      </c>
      <c r="AE25" s="287"/>
      <c r="AF25" s="287"/>
      <c r="AG25" s="287"/>
      <c r="AH25" s="287"/>
      <c r="AI25" s="287"/>
      <c r="AJ25" s="287"/>
      <c r="AK25" s="287"/>
      <c r="AL25" s="283">
        <v>99.6</v>
      </c>
      <c r="AM25" s="238"/>
      <c r="AN25" s="238"/>
      <c r="AO25" s="296"/>
      <c r="AP25" s="261" t="s">
        <v>267</v>
      </c>
      <c r="AQ25" s="300"/>
      <c r="AR25" s="300"/>
      <c r="AS25" s="300"/>
      <c r="AT25" s="300"/>
      <c r="AU25" s="300"/>
      <c r="AV25" s="300"/>
      <c r="AW25" s="300"/>
      <c r="AX25" s="300"/>
      <c r="AY25" s="300"/>
      <c r="AZ25" s="300"/>
      <c r="BA25" s="300"/>
      <c r="BB25" s="300"/>
      <c r="BC25" s="300"/>
      <c r="BD25" s="300"/>
      <c r="BE25" s="300"/>
      <c r="BF25" s="314"/>
      <c r="BG25" s="274" t="s">
        <v>195</v>
      </c>
      <c r="BH25" s="217"/>
      <c r="BI25" s="217"/>
      <c r="BJ25" s="217"/>
      <c r="BK25" s="217"/>
      <c r="BL25" s="217"/>
      <c r="BM25" s="217"/>
      <c r="BN25" s="279"/>
      <c r="BO25" s="282" t="s">
        <v>195</v>
      </c>
      <c r="BP25" s="282"/>
      <c r="BQ25" s="282"/>
      <c r="BR25" s="282"/>
      <c r="BS25" s="287" t="s">
        <v>195</v>
      </c>
      <c r="BT25" s="287"/>
      <c r="BU25" s="287"/>
      <c r="BV25" s="287"/>
      <c r="BW25" s="287"/>
      <c r="BX25" s="287"/>
      <c r="BY25" s="287"/>
      <c r="BZ25" s="287"/>
      <c r="CA25" s="287"/>
      <c r="CB25" s="325"/>
      <c r="CD25" s="261" t="s">
        <v>193</v>
      </c>
      <c r="CE25" s="1"/>
      <c r="CF25" s="1"/>
      <c r="CG25" s="1"/>
      <c r="CH25" s="1"/>
      <c r="CI25" s="1"/>
      <c r="CJ25" s="1"/>
      <c r="CK25" s="1"/>
      <c r="CL25" s="1"/>
      <c r="CM25" s="1"/>
      <c r="CN25" s="1"/>
      <c r="CO25" s="1"/>
      <c r="CP25" s="1"/>
      <c r="CQ25" s="269"/>
      <c r="CR25" s="274">
        <v>925754</v>
      </c>
      <c r="CS25" s="313"/>
      <c r="CT25" s="313"/>
      <c r="CU25" s="313"/>
      <c r="CV25" s="313"/>
      <c r="CW25" s="313"/>
      <c r="CX25" s="313"/>
      <c r="CY25" s="332"/>
      <c r="CZ25" s="283">
        <v>11.4</v>
      </c>
      <c r="DA25" s="335"/>
      <c r="DB25" s="335"/>
      <c r="DC25" s="338"/>
      <c r="DD25" s="288">
        <v>848348</v>
      </c>
      <c r="DE25" s="313"/>
      <c r="DF25" s="313"/>
      <c r="DG25" s="313"/>
      <c r="DH25" s="313"/>
      <c r="DI25" s="313"/>
      <c r="DJ25" s="313"/>
      <c r="DK25" s="332"/>
      <c r="DL25" s="288">
        <v>847086</v>
      </c>
      <c r="DM25" s="313"/>
      <c r="DN25" s="313"/>
      <c r="DO25" s="313"/>
      <c r="DP25" s="313"/>
      <c r="DQ25" s="313"/>
      <c r="DR25" s="313"/>
      <c r="DS25" s="313"/>
      <c r="DT25" s="313"/>
      <c r="DU25" s="313"/>
      <c r="DV25" s="332"/>
      <c r="DW25" s="283">
        <v>22</v>
      </c>
      <c r="DX25" s="335"/>
      <c r="DY25" s="335"/>
      <c r="DZ25" s="335"/>
      <c r="EA25" s="335"/>
      <c r="EB25" s="335"/>
      <c r="EC25" s="360"/>
    </row>
    <row r="26" spans="2:133" ht="11.25" customHeight="1">
      <c r="B26" s="261" t="s">
        <v>381</v>
      </c>
      <c r="C26" s="1"/>
      <c r="D26" s="1"/>
      <c r="E26" s="1"/>
      <c r="F26" s="1"/>
      <c r="G26" s="1"/>
      <c r="H26" s="1"/>
      <c r="I26" s="1"/>
      <c r="J26" s="1"/>
      <c r="K26" s="1"/>
      <c r="L26" s="1"/>
      <c r="M26" s="1"/>
      <c r="N26" s="1"/>
      <c r="O26" s="1"/>
      <c r="P26" s="1"/>
      <c r="Q26" s="269"/>
      <c r="R26" s="274">
        <v>545</v>
      </c>
      <c r="S26" s="217"/>
      <c r="T26" s="217"/>
      <c r="U26" s="217"/>
      <c r="V26" s="217"/>
      <c r="W26" s="217"/>
      <c r="X26" s="217"/>
      <c r="Y26" s="279"/>
      <c r="Z26" s="282">
        <v>0</v>
      </c>
      <c r="AA26" s="282"/>
      <c r="AB26" s="282"/>
      <c r="AC26" s="282"/>
      <c r="AD26" s="287">
        <v>545</v>
      </c>
      <c r="AE26" s="287"/>
      <c r="AF26" s="287"/>
      <c r="AG26" s="287"/>
      <c r="AH26" s="287"/>
      <c r="AI26" s="287"/>
      <c r="AJ26" s="287"/>
      <c r="AK26" s="287"/>
      <c r="AL26" s="283">
        <v>0</v>
      </c>
      <c r="AM26" s="238"/>
      <c r="AN26" s="238"/>
      <c r="AO26" s="296"/>
      <c r="AP26" s="261" t="s">
        <v>384</v>
      </c>
      <c r="AQ26" s="300"/>
      <c r="AR26" s="300"/>
      <c r="AS26" s="300"/>
      <c r="AT26" s="300"/>
      <c r="AU26" s="300"/>
      <c r="AV26" s="300"/>
      <c r="AW26" s="300"/>
      <c r="AX26" s="300"/>
      <c r="AY26" s="300"/>
      <c r="AZ26" s="300"/>
      <c r="BA26" s="300"/>
      <c r="BB26" s="300"/>
      <c r="BC26" s="300"/>
      <c r="BD26" s="300"/>
      <c r="BE26" s="300"/>
      <c r="BF26" s="314"/>
      <c r="BG26" s="274" t="s">
        <v>195</v>
      </c>
      <c r="BH26" s="217"/>
      <c r="BI26" s="217"/>
      <c r="BJ26" s="217"/>
      <c r="BK26" s="217"/>
      <c r="BL26" s="217"/>
      <c r="BM26" s="217"/>
      <c r="BN26" s="279"/>
      <c r="BO26" s="282" t="s">
        <v>195</v>
      </c>
      <c r="BP26" s="282"/>
      <c r="BQ26" s="282"/>
      <c r="BR26" s="282"/>
      <c r="BS26" s="287" t="s">
        <v>195</v>
      </c>
      <c r="BT26" s="287"/>
      <c r="BU26" s="287"/>
      <c r="BV26" s="287"/>
      <c r="BW26" s="287"/>
      <c r="BX26" s="287"/>
      <c r="BY26" s="287"/>
      <c r="BZ26" s="287"/>
      <c r="CA26" s="287"/>
      <c r="CB26" s="325"/>
      <c r="CD26" s="261" t="s">
        <v>120</v>
      </c>
      <c r="CE26" s="1"/>
      <c r="CF26" s="1"/>
      <c r="CG26" s="1"/>
      <c r="CH26" s="1"/>
      <c r="CI26" s="1"/>
      <c r="CJ26" s="1"/>
      <c r="CK26" s="1"/>
      <c r="CL26" s="1"/>
      <c r="CM26" s="1"/>
      <c r="CN26" s="1"/>
      <c r="CO26" s="1"/>
      <c r="CP26" s="1"/>
      <c r="CQ26" s="269"/>
      <c r="CR26" s="274">
        <v>644639</v>
      </c>
      <c r="CS26" s="217"/>
      <c r="CT26" s="217"/>
      <c r="CU26" s="217"/>
      <c r="CV26" s="217"/>
      <c r="CW26" s="217"/>
      <c r="CX26" s="217"/>
      <c r="CY26" s="279"/>
      <c r="CZ26" s="283">
        <v>7.9</v>
      </c>
      <c r="DA26" s="335"/>
      <c r="DB26" s="335"/>
      <c r="DC26" s="338"/>
      <c r="DD26" s="288">
        <v>576179</v>
      </c>
      <c r="DE26" s="217"/>
      <c r="DF26" s="217"/>
      <c r="DG26" s="217"/>
      <c r="DH26" s="217"/>
      <c r="DI26" s="217"/>
      <c r="DJ26" s="217"/>
      <c r="DK26" s="279"/>
      <c r="DL26" s="288" t="s">
        <v>195</v>
      </c>
      <c r="DM26" s="217"/>
      <c r="DN26" s="217"/>
      <c r="DO26" s="217"/>
      <c r="DP26" s="217"/>
      <c r="DQ26" s="217"/>
      <c r="DR26" s="217"/>
      <c r="DS26" s="217"/>
      <c r="DT26" s="217"/>
      <c r="DU26" s="217"/>
      <c r="DV26" s="279"/>
      <c r="DW26" s="283" t="s">
        <v>195</v>
      </c>
      <c r="DX26" s="335"/>
      <c r="DY26" s="335"/>
      <c r="DZ26" s="335"/>
      <c r="EA26" s="335"/>
      <c r="EB26" s="335"/>
      <c r="EC26" s="360"/>
    </row>
    <row r="27" spans="2:133" ht="11.25" customHeight="1">
      <c r="B27" s="261" t="s">
        <v>155</v>
      </c>
      <c r="C27" s="1"/>
      <c r="D27" s="1"/>
      <c r="E27" s="1"/>
      <c r="F27" s="1"/>
      <c r="G27" s="1"/>
      <c r="H27" s="1"/>
      <c r="I27" s="1"/>
      <c r="J27" s="1"/>
      <c r="K27" s="1"/>
      <c r="L27" s="1"/>
      <c r="M27" s="1"/>
      <c r="N27" s="1"/>
      <c r="O27" s="1"/>
      <c r="P27" s="1"/>
      <c r="Q27" s="269"/>
      <c r="R27" s="274">
        <v>26593</v>
      </c>
      <c r="S27" s="217"/>
      <c r="T27" s="217"/>
      <c r="U27" s="217"/>
      <c r="V27" s="217"/>
      <c r="W27" s="217"/>
      <c r="X27" s="217"/>
      <c r="Y27" s="279"/>
      <c r="Z27" s="282">
        <v>0.3</v>
      </c>
      <c r="AA27" s="282"/>
      <c r="AB27" s="282"/>
      <c r="AC27" s="282"/>
      <c r="AD27" s="287" t="s">
        <v>195</v>
      </c>
      <c r="AE27" s="287"/>
      <c r="AF27" s="287"/>
      <c r="AG27" s="287"/>
      <c r="AH27" s="287"/>
      <c r="AI27" s="287"/>
      <c r="AJ27" s="287"/>
      <c r="AK27" s="287"/>
      <c r="AL27" s="283" t="s">
        <v>195</v>
      </c>
      <c r="AM27" s="238"/>
      <c r="AN27" s="238"/>
      <c r="AO27" s="296"/>
      <c r="AP27" s="261" t="s">
        <v>385</v>
      </c>
      <c r="AQ27" s="1"/>
      <c r="AR27" s="1"/>
      <c r="AS27" s="1"/>
      <c r="AT27" s="1"/>
      <c r="AU27" s="1"/>
      <c r="AV27" s="1"/>
      <c r="AW27" s="1"/>
      <c r="AX27" s="1"/>
      <c r="AY27" s="1"/>
      <c r="AZ27" s="1"/>
      <c r="BA27" s="1"/>
      <c r="BB27" s="1"/>
      <c r="BC27" s="1"/>
      <c r="BD27" s="1"/>
      <c r="BE27" s="1"/>
      <c r="BF27" s="269"/>
      <c r="BG27" s="274">
        <v>573219</v>
      </c>
      <c r="BH27" s="217"/>
      <c r="BI27" s="217"/>
      <c r="BJ27" s="217"/>
      <c r="BK27" s="217"/>
      <c r="BL27" s="217"/>
      <c r="BM27" s="217"/>
      <c r="BN27" s="279"/>
      <c r="BO27" s="282">
        <v>100</v>
      </c>
      <c r="BP27" s="282"/>
      <c r="BQ27" s="282"/>
      <c r="BR27" s="282"/>
      <c r="BS27" s="287">
        <v>6937</v>
      </c>
      <c r="BT27" s="287"/>
      <c r="BU27" s="287"/>
      <c r="BV27" s="287"/>
      <c r="BW27" s="287"/>
      <c r="BX27" s="287"/>
      <c r="BY27" s="287"/>
      <c r="BZ27" s="287"/>
      <c r="CA27" s="287"/>
      <c r="CB27" s="325"/>
      <c r="CD27" s="261" t="s">
        <v>216</v>
      </c>
      <c r="CE27" s="1"/>
      <c r="CF27" s="1"/>
      <c r="CG27" s="1"/>
      <c r="CH27" s="1"/>
      <c r="CI27" s="1"/>
      <c r="CJ27" s="1"/>
      <c r="CK27" s="1"/>
      <c r="CL27" s="1"/>
      <c r="CM27" s="1"/>
      <c r="CN27" s="1"/>
      <c r="CO27" s="1"/>
      <c r="CP27" s="1"/>
      <c r="CQ27" s="269"/>
      <c r="CR27" s="274">
        <v>422569</v>
      </c>
      <c r="CS27" s="313"/>
      <c r="CT27" s="313"/>
      <c r="CU27" s="313"/>
      <c r="CV27" s="313"/>
      <c r="CW27" s="313"/>
      <c r="CX27" s="313"/>
      <c r="CY27" s="332"/>
      <c r="CZ27" s="283">
        <v>5.2</v>
      </c>
      <c r="DA27" s="335"/>
      <c r="DB27" s="335"/>
      <c r="DC27" s="338"/>
      <c r="DD27" s="288">
        <v>101071</v>
      </c>
      <c r="DE27" s="313"/>
      <c r="DF27" s="313"/>
      <c r="DG27" s="313"/>
      <c r="DH27" s="313"/>
      <c r="DI27" s="313"/>
      <c r="DJ27" s="313"/>
      <c r="DK27" s="332"/>
      <c r="DL27" s="288">
        <v>69061</v>
      </c>
      <c r="DM27" s="313"/>
      <c r="DN27" s="313"/>
      <c r="DO27" s="313"/>
      <c r="DP27" s="313"/>
      <c r="DQ27" s="313"/>
      <c r="DR27" s="313"/>
      <c r="DS27" s="313"/>
      <c r="DT27" s="313"/>
      <c r="DU27" s="313"/>
      <c r="DV27" s="332"/>
      <c r="DW27" s="283">
        <v>1.8</v>
      </c>
      <c r="DX27" s="335"/>
      <c r="DY27" s="335"/>
      <c r="DZ27" s="335"/>
      <c r="EA27" s="335"/>
      <c r="EB27" s="335"/>
      <c r="EC27" s="360"/>
    </row>
    <row r="28" spans="2:133" ht="11.25" customHeight="1">
      <c r="B28" s="261" t="s">
        <v>309</v>
      </c>
      <c r="C28" s="1"/>
      <c r="D28" s="1"/>
      <c r="E28" s="1"/>
      <c r="F28" s="1"/>
      <c r="G28" s="1"/>
      <c r="H28" s="1"/>
      <c r="I28" s="1"/>
      <c r="J28" s="1"/>
      <c r="K28" s="1"/>
      <c r="L28" s="1"/>
      <c r="M28" s="1"/>
      <c r="N28" s="1"/>
      <c r="O28" s="1"/>
      <c r="P28" s="1"/>
      <c r="Q28" s="269"/>
      <c r="R28" s="274">
        <v>92667</v>
      </c>
      <c r="S28" s="217"/>
      <c r="T28" s="217"/>
      <c r="U28" s="217"/>
      <c r="V28" s="217"/>
      <c r="W28" s="217"/>
      <c r="X28" s="217"/>
      <c r="Y28" s="279"/>
      <c r="Z28" s="282">
        <v>1.1000000000000001</v>
      </c>
      <c r="AA28" s="282"/>
      <c r="AB28" s="282"/>
      <c r="AC28" s="282"/>
      <c r="AD28" s="287" t="s">
        <v>195</v>
      </c>
      <c r="AE28" s="287"/>
      <c r="AF28" s="287"/>
      <c r="AG28" s="287"/>
      <c r="AH28" s="287"/>
      <c r="AI28" s="287"/>
      <c r="AJ28" s="287"/>
      <c r="AK28" s="287"/>
      <c r="AL28" s="283" t="s">
        <v>195</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379</v>
      </c>
      <c r="CE28" s="1"/>
      <c r="CF28" s="1"/>
      <c r="CG28" s="1"/>
      <c r="CH28" s="1"/>
      <c r="CI28" s="1"/>
      <c r="CJ28" s="1"/>
      <c r="CK28" s="1"/>
      <c r="CL28" s="1"/>
      <c r="CM28" s="1"/>
      <c r="CN28" s="1"/>
      <c r="CO28" s="1"/>
      <c r="CP28" s="1"/>
      <c r="CQ28" s="269"/>
      <c r="CR28" s="274">
        <v>944739</v>
      </c>
      <c r="CS28" s="217"/>
      <c r="CT28" s="217"/>
      <c r="CU28" s="217"/>
      <c r="CV28" s="217"/>
      <c r="CW28" s="217"/>
      <c r="CX28" s="217"/>
      <c r="CY28" s="279"/>
      <c r="CZ28" s="283">
        <v>11.6</v>
      </c>
      <c r="DA28" s="335"/>
      <c r="DB28" s="335"/>
      <c r="DC28" s="338"/>
      <c r="DD28" s="288">
        <v>906814</v>
      </c>
      <c r="DE28" s="217"/>
      <c r="DF28" s="217"/>
      <c r="DG28" s="217"/>
      <c r="DH28" s="217"/>
      <c r="DI28" s="217"/>
      <c r="DJ28" s="217"/>
      <c r="DK28" s="279"/>
      <c r="DL28" s="288">
        <v>729914</v>
      </c>
      <c r="DM28" s="217"/>
      <c r="DN28" s="217"/>
      <c r="DO28" s="217"/>
      <c r="DP28" s="217"/>
      <c r="DQ28" s="217"/>
      <c r="DR28" s="217"/>
      <c r="DS28" s="217"/>
      <c r="DT28" s="217"/>
      <c r="DU28" s="217"/>
      <c r="DV28" s="279"/>
      <c r="DW28" s="283">
        <v>19</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25997</v>
      </c>
      <c r="S29" s="217"/>
      <c r="T29" s="217"/>
      <c r="U29" s="217"/>
      <c r="V29" s="217"/>
      <c r="W29" s="217"/>
      <c r="X29" s="217"/>
      <c r="Y29" s="279"/>
      <c r="Z29" s="282">
        <v>0.3</v>
      </c>
      <c r="AA29" s="282"/>
      <c r="AB29" s="282"/>
      <c r="AC29" s="282"/>
      <c r="AD29" s="287" t="s">
        <v>195</v>
      </c>
      <c r="AE29" s="287"/>
      <c r="AF29" s="287"/>
      <c r="AG29" s="287"/>
      <c r="AH29" s="287"/>
      <c r="AI29" s="287"/>
      <c r="AJ29" s="287"/>
      <c r="AK29" s="287"/>
      <c r="AL29" s="283" t="s">
        <v>195</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170</v>
      </c>
      <c r="CE29" s="41"/>
      <c r="CF29" s="261" t="s">
        <v>21</v>
      </c>
      <c r="CG29" s="1"/>
      <c r="CH29" s="1"/>
      <c r="CI29" s="1"/>
      <c r="CJ29" s="1"/>
      <c r="CK29" s="1"/>
      <c r="CL29" s="1"/>
      <c r="CM29" s="1"/>
      <c r="CN29" s="1"/>
      <c r="CO29" s="1"/>
      <c r="CP29" s="1"/>
      <c r="CQ29" s="269"/>
      <c r="CR29" s="274">
        <v>942462</v>
      </c>
      <c r="CS29" s="313"/>
      <c r="CT29" s="313"/>
      <c r="CU29" s="313"/>
      <c r="CV29" s="313"/>
      <c r="CW29" s="313"/>
      <c r="CX29" s="313"/>
      <c r="CY29" s="332"/>
      <c r="CZ29" s="283">
        <v>11.6</v>
      </c>
      <c r="DA29" s="335"/>
      <c r="DB29" s="335"/>
      <c r="DC29" s="338"/>
      <c r="DD29" s="288">
        <v>904537</v>
      </c>
      <c r="DE29" s="313"/>
      <c r="DF29" s="313"/>
      <c r="DG29" s="313"/>
      <c r="DH29" s="313"/>
      <c r="DI29" s="313"/>
      <c r="DJ29" s="313"/>
      <c r="DK29" s="332"/>
      <c r="DL29" s="288">
        <v>727637</v>
      </c>
      <c r="DM29" s="313"/>
      <c r="DN29" s="313"/>
      <c r="DO29" s="313"/>
      <c r="DP29" s="313"/>
      <c r="DQ29" s="313"/>
      <c r="DR29" s="313"/>
      <c r="DS29" s="313"/>
      <c r="DT29" s="313"/>
      <c r="DU29" s="313"/>
      <c r="DV29" s="332"/>
      <c r="DW29" s="283">
        <v>18.899999999999999</v>
      </c>
      <c r="DX29" s="335"/>
      <c r="DY29" s="335"/>
      <c r="DZ29" s="335"/>
      <c r="EA29" s="335"/>
      <c r="EB29" s="335"/>
      <c r="EC29" s="360"/>
    </row>
    <row r="30" spans="2:133" ht="11.25" customHeight="1">
      <c r="B30" s="261" t="s">
        <v>338</v>
      </c>
      <c r="C30" s="1"/>
      <c r="D30" s="1"/>
      <c r="E30" s="1"/>
      <c r="F30" s="1"/>
      <c r="G30" s="1"/>
      <c r="H30" s="1"/>
      <c r="I30" s="1"/>
      <c r="J30" s="1"/>
      <c r="K30" s="1"/>
      <c r="L30" s="1"/>
      <c r="M30" s="1"/>
      <c r="N30" s="1"/>
      <c r="O30" s="1"/>
      <c r="P30" s="1"/>
      <c r="Q30" s="269"/>
      <c r="R30" s="274">
        <v>689417</v>
      </c>
      <c r="S30" s="217"/>
      <c r="T30" s="217"/>
      <c r="U30" s="217"/>
      <c r="V30" s="217"/>
      <c r="W30" s="217"/>
      <c r="X30" s="217"/>
      <c r="Y30" s="279"/>
      <c r="Z30" s="282">
        <v>8.1999999999999993</v>
      </c>
      <c r="AA30" s="282"/>
      <c r="AB30" s="282"/>
      <c r="AC30" s="282"/>
      <c r="AD30" s="287" t="s">
        <v>195</v>
      </c>
      <c r="AE30" s="287"/>
      <c r="AF30" s="287"/>
      <c r="AG30" s="287"/>
      <c r="AH30" s="287"/>
      <c r="AI30" s="287"/>
      <c r="AJ30" s="287"/>
      <c r="AK30" s="287"/>
      <c r="AL30" s="283" t="s">
        <v>195</v>
      </c>
      <c r="AM30" s="238"/>
      <c r="AN30" s="238"/>
      <c r="AO30" s="296"/>
      <c r="AP30" s="182" t="s">
        <v>311</v>
      </c>
      <c r="AQ30" s="139"/>
      <c r="AR30" s="139"/>
      <c r="AS30" s="139"/>
      <c r="AT30" s="139"/>
      <c r="AU30" s="139"/>
      <c r="AV30" s="139"/>
      <c r="AW30" s="139"/>
      <c r="AX30" s="139"/>
      <c r="AY30" s="139"/>
      <c r="AZ30" s="139"/>
      <c r="BA30" s="139"/>
      <c r="BB30" s="139"/>
      <c r="BC30" s="139"/>
      <c r="BD30" s="139"/>
      <c r="BE30" s="139"/>
      <c r="BF30" s="144"/>
      <c r="BG30" s="182" t="s">
        <v>184</v>
      </c>
      <c r="BH30" s="321"/>
      <c r="BI30" s="321"/>
      <c r="BJ30" s="321"/>
      <c r="BK30" s="321"/>
      <c r="BL30" s="321"/>
      <c r="BM30" s="321"/>
      <c r="BN30" s="321"/>
      <c r="BO30" s="321"/>
      <c r="BP30" s="321"/>
      <c r="BQ30" s="323"/>
      <c r="BR30" s="182" t="s">
        <v>387</v>
      </c>
      <c r="BS30" s="321"/>
      <c r="BT30" s="321"/>
      <c r="BU30" s="321"/>
      <c r="BV30" s="321"/>
      <c r="BW30" s="321"/>
      <c r="BX30" s="321"/>
      <c r="BY30" s="321"/>
      <c r="BZ30" s="321"/>
      <c r="CA30" s="321"/>
      <c r="CB30" s="323"/>
      <c r="CD30" s="134"/>
      <c r="CE30" s="42"/>
      <c r="CF30" s="261" t="s">
        <v>388</v>
      </c>
      <c r="CG30" s="1"/>
      <c r="CH30" s="1"/>
      <c r="CI30" s="1"/>
      <c r="CJ30" s="1"/>
      <c r="CK30" s="1"/>
      <c r="CL30" s="1"/>
      <c r="CM30" s="1"/>
      <c r="CN30" s="1"/>
      <c r="CO30" s="1"/>
      <c r="CP30" s="1"/>
      <c r="CQ30" s="269"/>
      <c r="CR30" s="274">
        <v>918602</v>
      </c>
      <c r="CS30" s="217"/>
      <c r="CT30" s="217"/>
      <c r="CU30" s="217"/>
      <c r="CV30" s="217"/>
      <c r="CW30" s="217"/>
      <c r="CX30" s="217"/>
      <c r="CY30" s="279"/>
      <c r="CZ30" s="283">
        <v>11.3</v>
      </c>
      <c r="DA30" s="335"/>
      <c r="DB30" s="335"/>
      <c r="DC30" s="338"/>
      <c r="DD30" s="288">
        <v>880677</v>
      </c>
      <c r="DE30" s="217"/>
      <c r="DF30" s="217"/>
      <c r="DG30" s="217"/>
      <c r="DH30" s="217"/>
      <c r="DI30" s="217"/>
      <c r="DJ30" s="217"/>
      <c r="DK30" s="279"/>
      <c r="DL30" s="288">
        <v>703777</v>
      </c>
      <c r="DM30" s="217"/>
      <c r="DN30" s="217"/>
      <c r="DO30" s="217"/>
      <c r="DP30" s="217"/>
      <c r="DQ30" s="217"/>
      <c r="DR30" s="217"/>
      <c r="DS30" s="217"/>
      <c r="DT30" s="217"/>
      <c r="DU30" s="217"/>
      <c r="DV30" s="279"/>
      <c r="DW30" s="283">
        <v>18.3</v>
      </c>
      <c r="DX30" s="335"/>
      <c r="DY30" s="335"/>
      <c r="DZ30" s="335"/>
      <c r="EA30" s="335"/>
      <c r="EB30" s="335"/>
      <c r="EC30" s="360"/>
    </row>
    <row r="31" spans="2:133" ht="11.25" customHeight="1">
      <c r="B31" s="262" t="s">
        <v>52</v>
      </c>
      <c r="C31" s="266"/>
      <c r="D31" s="266"/>
      <c r="E31" s="266"/>
      <c r="F31" s="266"/>
      <c r="G31" s="266"/>
      <c r="H31" s="266"/>
      <c r="I31" s="266"/>
      <c r="J31" s="266"/>
      <c r="K31" s="266"/>
      <c r="L31" s="266"/>
      <c r="M31" s="266"/>
      <c r="N31" s="266"/>
      <c r="O31" s="266"/>
      <c r="P31" s="266"/>
      <c r="Q31" s="270"/>
      <c r="R31" s="274" t="s">
        <v>195</v>
      </c>
      <c r="S31" s="217"/>
      <c r="T31" s="217"/>
      <c r="U31" s="217"/>
      <c r="V31" s="217"/>
      <c r="W31" s="217"/>
      <c r="X31" s="217"/>
      <c r="Y31" s="279"/>
      <c r="Z31" s="282" t="s">
        <v>195</v>
      </c>
      <c r="AA31" s="282"/>
      <c r="AB31" s="282"/>
      <c r="AC31" s="282"/>
      <c r="AD31" s="287" t="s">
        <v>195</v>
      </c>
      <c r="AE31" s="287"/>
      <c r="AF31" s="287"/>
      <c r="AG31" s="287"/>
      <c r="AH31" s="287"/>
      <c r="AI31" s="287"/>
      <c r="AJ31" s="287"/>
      <c r="AK31" s="287"/>
      <c r="AL31" s="283" t="s">
        <v>195</v>
      </c>
      <c r="AM31" s="238"/>
      <c r="AN31" s="238"/>
      <c r="AO31" s="296"/>
      <c r="AP31" s="163" t="s">
        <v>7</v>
      </c>
      <c r="AQ31" s="178"/>
      <c r="AR31" s="178"/>
      <c r="AS31" s="178"/>
      <c r="AT31" s="306" t="s">
        <v>389</v>
      </c>
      <c r="AU31" s="265"/>
      <c r="AV31" s="265"/>
      <c r="AW31" s="265"/>
      <c r="AX31" s="260" t="s">
        <v>268</v>
      </c>
      <c r="AY31" s="265"/>
      <c r="AZ31" s="265"/>
      <c r="BA31" s="265"/>
      <c r="BB31" s="265"/>
      <c r="BC31" s="265"/>
      <c r="BD31" s="265"/>
      <c r="BE31" s="265"/>
      <c r="BF31" s="268"/>
      <c r="BG31" s="318">
        <v>99.7</v>
      </c>
      <c r="BH31" s="322"/>
      <c r="BI31" s="322"/>
      <c r="BJ31" s="322"/>
      <c r="BK31" s="322"/>
      <c r="BL31" s="322"/>
      <c r="BM31" s="293">
        <v>99.1</v>
      </c>
      <c r="BN31" s="322"/>
      <c r="BO31" s="322"/>
      <c r="BP31" s="322"/>
      <c r="BQ31" s="324"/>
      <c r="BR31" s="318">
        <v>99.7</v>
      </c>
      <c r="BS31" s="322"/>
      <c r="BT31" s="322"/>
      <c r="BU31" s="322"/>
      <c r="BV31" s="322"/>
      <c r="BW31" s="322"/>
      <c r="BX31" s="293">
        <v>99.3</v>
      </c>
      <c r="BY31" s="322"/>
      <c r="BZ31" s="322"/>
      <c r="CA31" s="322"/>
      <c r="CB31" s="324"/>
      <c r="CD31" s="134"/>
      <c r="CE31" s="42"/>
      <c r="CF31" s="261" t="s">
        <v>310</v>
      </c>
      <c r="CG31" s="1"/>
      <c r="CH31" s="1"/>
      <c r="CI31" s="1"/>
      <c r="CJ31" s="1"/>
      <c r="CK31" s="1"/>
      <c r="CL31" s="1"/>
      <c r="CM31" s="1"/>
      <c r="CN31" s="1"/>
      <c r="CO31" s="1"/>
      <c r="CP31" s="1"/>
      <c r="CQ31" s="269"/>
      <c r="CR31" s="274">
        <v>23860</v>
      </c>
      <c r="CS31" s="313"/>
      <c r="CT31" s="313"/>
      <c r="CU31" s="313"/>
      <c r="CV31" s="313"/>
      <c r="CW31" s="313"/>
      <c r="CX31" s="313"/>
      <c r="CY31" s="332"/>
      <c r="CZ31" s="283">
        <v>0.3</v>
      </c>
      <c r="DA31" s="335"/>
      <c r="DB31" s="335"/>
      <c r="DC31" s="338"/>
      <c r="DD31" s="288">
        <v>23860</v>
      </c>
      <c r="DE31" s="313"/>
      <c r="DF31" s="313"/>
      <c r="DG31" s="313"/>
      <c r="DH31" s="313"/>
      <c r="DI31" s="313"/>
      <c r="DJ31" s="313"/>
      <c r="DK31" s="332"/>
      <c r="DL31" s="288">
        <v>23860</v>
      </c>
      <c r="DM31" s="313"/>
      <c r="DN31" s="313"/>
      <c r="DO31" s="313"/>
      <c r="DP31" s="313"/>
      <c r="DQ31" s="313"/>
      <c r="DR31" s="313"/>
      <c r="DS31" s="313"/>
      <c r="DT31" s="313"/>
      <c r="DU31" s="313"/>
      <c r="DV31" s="332"/>
      <c r="DW31" s="283">
        <v>0.6</v>
      </c>
      <c r="DX31" s="335"/>
      <c r="DY31" s="335"/>
      <c r="DZ31" s="335"/>
      <c r="EA31" s="335"/>
      <c r="EB31" s="335"/>
      <c r="EC31" s="360"/>
    </row>
    <row r="32" spans="2:133" ht="11.25" customHeight="1">
      <c r="B32" s="261" t="s">
        <v>390</v>
      </c>
      <c r="C32" s="1"/>
      <c r="D32" s="1"/>
      <c r="E32" s="1"/>
      <c r="F32" s="1"/>
      <c r="G32" s="1"/>
      <c r="H32" s="1"/>
      <c r="I32" s="1"/>
      <c r="J32" s="1"/>
      <c r="K32" s="1"/>
      <c r="L32" s="1"/>
      <c r="M32" s="1"/>
      <c r="N32" s="1"/>
      <c r="O32" s="1"/>
      <c r="P32" s="1"/>
      <c r="Q32" s="269"/>
      <c r="R32" s="274">
        <v>397763</v>
      </c>
      <c r="S32" s="217"/>
      <c r="T32" s="217"/>
      <c r="U32" s="217"/>
      <c r="V32" s="217"/>
      <c r="W32" s="217"/>
      <c r="X32" s="217"/>
      <c r="Y32" s="279"/>
      <c r="Z32" s="282">
        <v>4.8</v>
      </c>
      <c r="AA32" s="282"/>
      <c r="AB32" s="282"/>
      <c r="AC32" s="282"/>
      <c r="AD32" s="287" t="s">
        <v>195</v>
      </c>
      <c r="AE32" s="287"/>
      <c r="AF32" s="287"/>
      <c r="AG32" s="287"/>
      <c r="AH32" s="287"/>
      <c r="AI32" s="287"/>
      <c r="AJ32" s="287"/>
      <c r="AK32" s="287"/>
      <c r="AL32" s="283" t="s">
        <v>195</v>
      </c>
      <c r="AM32" s="238"/>
      <c r="AN32" s="238"/>
      <c r="AO32" s="296"/>
      <c r="AP32" s="299"/>
      <c r="AQ32" s="29"/>
      <c r="AR32" s="29"/>
      <c r="AS32" s="29"/>
      <c r="AT32" s="307"/>
      <c r="AU32" s="1" t="s">
        <v>242</v>
      </c>
      <c r="AX32" s="261" t="s">
        <v>369</v>
      </c>
      <c r="AY32" s="1"/>
      <c r="AZ32" s="1"/>
      <c r="BA32" s="1"/>
      <c r="BB32" s="1"/>
      <c r="BC32" s="1"/>
      <c r="BD32" s="1"/>
      <c r="BE32" s="1"/>
      <c r="BF32" s="269"/>
      <c r="BG32" s="319">
        <v>99.8</v>
      </c>
      <c r="BH32" s="313"/>
      <c r="BI32" s="313"/>
      <c r="BJ32" s="313"/>
      <c r="BK32" s="313"/>
      <c r="BL32" s="313"/>
      <c r="BM32" s="238">
        <v>99.2</v>
      </c>
      <c r="BN32" s="313"/>
      <c r="BO32" s="313"/>
      <c r="BP32" s="313"/>
      <c r="BQ32" s="316"/>
      <c r="BR32" s="319">
        <v>99.7</v>
      </c>
      <c r="BS32" s="313"/>
      <c r="BT32" s="313"/>
      <c r="BU32" s="313"/>
      <c r="BV32" s="313"/>
      <c r="BW32" s="313"/>
      <c r="BX32" s="238">
        <v>99.3</v>
      </c>
      <c r="BY32" s="313"/>
      <c r="BZ32" s="313"/>
      <c r="CA32" s="313"/>
      <c r="CB32" s="316"/>
      <c r="CD32" s="135"/>
      <c r="CE32" s="142"/>
      <c r="CF32" s="261" t="s">
        <v>392</v>
      </c>
      <c r="CG32" s="1"/>
      <c r="CH32" s="1"/>
      <c r="CI32" s="1"/>
      <c r="CJ32" s="1"/>
      <c r="CK32" s="1"/>
      <c r="CL32" s="1"/>
      <c r="CM32" s="1"/>
      <c r="CN32" s="1"/>
      <c r="CO32" s="1"/>
      <c r="CP32" s="1"/>
      <c r="CQ32" s="269"/>
      <c r="CR32" s="274">
        <v>2277</v>
      </c>
      <c r="CS32" s="217"/>
      <c r="CT32" s="217"/>
      <c r="CU32" s="217"/>
      <c r="CV32" s="217"/>
      <c r="CW32" s="217"/>
      <c r="CX32" s="217"/>
      <c r="CY32" s="279"/>
      <c r="CZ32" s="283">
        <v>0</v>
      </c>
      <c r="DA32" s="335"/>
      <c r="DB32" s="335"/>
      <c r="DC32" s="338"/>
      <c r="DD32" s="288">
        <v>2277</v>
      </c>
      <c r="DE32" s="217"/>
      <c r="DF32" s="217"/>
      <c r="DG32" s="217"/>
      <c r="DH32" s="217"/>
      <c r="DI32" s="217"/>
      <c r="DJ32" s="217"/>
      <c r="DK32" s="279"/>
      <c r="DL32" s="288">
        <v>2277</v>
      </c>
      <c r="DM32" s="217"/>
      <c r="DN32" s="217"/>
      <c r="DO32" s="217"/>
      <c r="DP32" s="217"/>
      <c r="DQ32" s="217"/>
      <c r="DR32" s="217"/>
      <c r="DS32" s="217"/>
      <c r="DT32" s="217"/>
      <c r="DU32" s="217"/>
      <c r="DV32" s="279"/>
      <c r="DW32" s="283">
        <v>0.1</v>
      </c>
      <c r="DX32" s="335"/>
      <c r="DY32" s="335"/>
      <c r="DZ32" s="335"/>
      <c r="EA32" s="335"/>
      <c r="EB32" s="335"/>
      <c r="EC32" s="360"/>
    </row>
    <row r="33" spans="2:133" ht="11.25" customHeight="1">
      <c r="B33" s="261" t="s">
        <v>228</v>
      </c>
      <c r="C33" s="1"/>
      <c r="D33" s="1"/>
      <c r="E33" s="1"/>
      <c r="F33" s="1"/>
      <c r="G33" s="1"/>
      <c r="H33" s="1"/>
      <c r="I33" s="1"/>
      <c r="J33" s="1"/>
      <c r="K33" s="1"/>
      <c r="L33" s="1"/>
      <c r="M33" s="1"/>
      <c r="N33" s="1"/>
      <c r="O33" s="1"/>
      <c r="P33" s="1"/>
      <c r="Q33" s="269"/>
      <c r="R33" s="274">
        <v>64685</v>
      </c>
      <c r="S33" s="217"/>
      <c r="T33" s="217"/>
      <c r="U33" s="217"/>
      <c r="V33" s="217"/>
      <c r="W33" s="217"/>
      <c r="X33" s="217"/>
      <c r="Y33" s="279"/>
      <c r="Z33" s="282">
        <v>0.8</v>
      </c>
      <c r="AA33" s="282"/>
      <c r="AB33" s="282"/>
      <c r="AC33" s="282"/>
      <c r="AD33" s="287">
        <v>68</v>
      </c>
      <c r="AE33" s="287"/>
      <c r="AF33" s="287"/>
      <c r="AG33" s="287"/>
      <c r="AH33" s="287"/>
      <c r="AI33" s="287"/>
      <c r="AJ33" s="287"/>
      <c r="AK33" s="287"/>
      <c r="AL33" s="283">
        <v>0</v>
      </c>
      <c r="AM33" s="238"/>
      <c r="AN33" s="238"/>
      <c r="AO33" s="296"/>
      <c r="AP33" s="177"/>
      <c r="AQ33" s="179"/>
      <c r="AR33" s="179"/>
      <c r="AS33" s="179"/>
      <c r="AT33" s="308"/>
      <c r="AU33" s="267"/>
      <c r="AV33" s="267"/>
      <c r="AW33" s="267"/>
      <c r="AX33" s="263" t="s">
        <v>159</v>
      </c>
      <c r="AY33" s="267"/>
      <c r="AZ33" s="267"/>
      <c r="BA33" s="267"/>
      <c r="BB33" s="267"/>
      <c r="BC33" s="267"/>
      <c r="BD33" s="267"/>
      <c r="BE33" s="267"/>
      <c r="BF33" s="271"/>
      <c r="BG33" s="320">
        <v>99.6</v>
      </c>
      <c r="BH33" s="312"/>
      <c r="BI33" s="312"/>
      <c r="BJ33" s="312"/>
      <c r="BK33" s="312"/>
      <c r="BL33" s="312"/>
      <c r="BM33" s="294">
        <v>99</v>
      </c>
      <c r="BN33" s="312"/>
      <c r="BO33" s="312"/>
      <c r="BP33" s="312"/>
      <c r="BQ33" s="317"/>
      <c r="BR33" s="320">
        <v>99.8</v>
      </c>
      <c r="BS33" s="312"/>
      <c r="BT33" s="312"/>
      <c r="BU33" s="312"/>
      <c r="BV33" s="312"/>
      <c r="BW33" s="312"/>
      <c r="BX33" s="294">
        <v>99.2</v>
      </c>
      <c r="BY33" s="312"/>
      <c r="BZ33" s="312"/>
      <c r="CA33" s="312"/>
      <c r="CB33" s="317"/>
      <c r="CD33" s="261" t="s">
        <v>394</v>
      </c>
      <c r="CE33" s="1"/>
      <c r="CF33" s="1"/>
      <c r="CG33" s="1"/>
      <c r="CH33" s="1"/>
      <c r="CI33" s="1"/>
      <c r="CJ33" s="1"/>
      <c r="CK33" s="1"/>
      <c r="CL33" s="1"/>
      <c r="CM33" s="1"/>
      <c r="CN33" s="1"/>
      <c r="CO33" s="1"/>
      <c r="CP33" s="1"/>
      <c r="CQ33" s="269"/>
      <c r="CR33" s="274">
        <v>3867734</v>
      </c>
      <c r="CS33" s="313"/>
      <c r="CT33" s="313"/>
      <c r="CU33" s="313"/>
      <c r="CV33" s="313"/>
      <c r="CW33" s="313"/>
      <c r="CX33" s="313"/>
      <c r="CY33" s="332"/>
      <c r="CZ33" s="283">
        <v>47.5</v>
      </c>
      <c r="DA33" s="335"/>
      <c r="DB33" s="335"/>
      <c r="DC33" s="338"/>
      <c r="DD33" s="288">
        <v>2809942</v>
      </c>
      <c r="DE33" s="313"/>
      <c r="DF33" s="313"/>
      <c r="DG33" s="313"/>
      <c r="DH33" s="313"/>
      <c r="DI33" s="313"/>
      <c r="DJ33" s="313"/>
      <c r="DK33" s="332"/>
      <c r="DL33" s="288">
        <v>1688266</v>
      </c>
      <c r="DM33" s="313"/>
      <c r="DN33" s="313"/>
      <c r="DO33" s="313"/>
      <c r="DP33" s="313"/>
      <c r="DQ33" s="313"/>
      <c r="DR33" s="313"/>
      <c r="DS33" s="313"/>
      <c r="DT33" s="313"/>
      <c r="DU33" s="313"/>
      <c r="DV33" s="332"/>
      <c r="DW33" s="283">
        <v>43.9</v>
      </c>
      <c r="DX33" s="335"/>
      <c r="DY33" s="335"/>
      <c r="DZ33" s="335"/>
      <c r="EA33" s="335"/>
      <c r="EB33" s="335"/>
      <c r="EC33" s="360"/>
    </row>
    <row r="34" spans="2:133" ht="11.25" customHeight="1">
      <c r="B34" s="261" t="s">
        <v>144</v>
      </c>
      <c r="C34" s="1"/>
      <c r="D34" s="1"/>
      <c r="E34" s="1"/>
      <c r="F34" s="1"/>
      <c r="G34" s="1"/>
      <c r="H34" s="1"/>
      <c r="I34" s="1"/>
      <c r="J34" s="1"/>
      <c r="K34" s="1"/>
      <c r="L34" s="1"/>
      <c r="M34" s="1"/>
      <c r="N34" s="1"/>
      <c r="O34" s="1"/>
      <c r="P34" s="1"/>
      <c r="Q34" s="269"/>
      <c r="R34" s="274">
        <v>100622</v>
      </c>
      <c r="S34" s="217"/>
      <c r="T34" s="217"/>
      <c r="U34" s="217"/>
      <c r="V34" s="217"/>
      <c r="W34" s="217"/>
      <c r="X34" s="217"/>
      <c r="Y34" s="279"/>
      <c r="Z34" s="282">
        <v>1.2</v>
      </c>
      <c r="AA34" s="282"/>
      <c r="AB34" s="282"/>
      <c r="AC34" s="282"/>
      <c r="AD34" s="287" t="s">
        <v>195</v>
      </c>
      <c r="AE34" s="287"/>
      <c r="AF34" s="287"/>
      <c r="AG34" s="287"/>
      <c r="AH34" s="287"/>
      <c r="AI34" s="287"/>
      <c r="AJ34" s="287"/>
      <c r="AK34" s="287"/>
      <c r="AL34" s="283" t="s">
        <v>195</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397</v>
      </c>
      <c r="CE34" s="1"/>
      <c r="CF34" s="1"/>
      <c r="CG34" s="1"/>
      <c r="CH34" s="1"/>
      <c r="CI34" s="1"/>
      <c r="CJ34" s="1"/>
      <c r="CK34" s="1"/>
      <c r="CL34" s="1"/>
      <c r="CM34" s="1"/>
      <c r="CN34" s="1"/>
      <c r="CO34" s="1"/>
      <c r="CP34" s="1"/>
      <c r="CQ34" s="269"/>
      <c r="CR34" s="274">
        <v>1003311</v>
      </c>
      <c r="CS34" s="217"/>
      <c r="CT34" s="217"/>
      <c r="CU34" s="217"/>
      <c r="CV34" s="217"/>
      <c r="CW34" s="217"/>
      <c r="CX34" s="217"/>
      <c r="CY34" s="279"/>
      <c r="CZ34" s="283">
        <v>12.3</v>
      </c>
      <c r="DA34" s="335"/>
      <c r="DB34" s="335"/>
      <c r="DC34" s="338"/>
      <c r="DD34" s="288">
        <v>689953</v>
      </c>
      <c r="DE34" s="217"/>
      <c r="DF34" s="217"/>
      <c r="DG34" s="217"/>
      <c r="DH34" s="217"/>
      <c r="DI34" s="217"/>
      <c r="DJ34" s="217"/>
      <c r="DK34" s="279"/>
      <c r="DL34" s="288">
        <v>666579</v>
      </c>
      <c r="DM34" s="217"/>
      <c r="DN34" s="217"/>
      <c r="DO34" s="217"/>
      <c r="DP34" s="217"/>
      <c r="DQ34" s="217"/>
      <c r="DR34" s="217"/>
      <c r="DS34" s="217"/>
      <c r="DT34" s="217"/>
      <c r="DU34" s="217"/>
      <c r="DV34" s="279"/>
      <c r="DW34" s="283">
        <v>17.3</v>
      </c>
      <c r="DX34" s="335"/>
      <c r="DY34" s="335"/>
      <c r="DZ34" s="335"/>
      <c r="EA34" s="335"/>
      <c r="EB34" s="335"/>
      <c r="EC34" s="360"/>
    </row>
    <row r="35" spans="2:133" ht="11.25" customHeight="1">
      <c r="B35" s="261" t="s">
        <v>399</v>
      </c>
      <c r="C35" s="1"/>
      <c r="D35" s="1"/>
      <c r="E35" s="1"/>
      <c r="F35" s="1"/>
      <c r="G35" s="1"/>
      <c r="H35" s="1"/>
      <c r="I35" s="1"/>
      <c r="J35" s="1"/>
      <c r="K35" s="1"/>
      <c r="L35" s="1"/>
      <c r="M35" s="1"/>
      <c r="N35" s="1"/>
      <c r="O35" s="1"/>
      <c r="P35" s="1"/>
      <c r="Q35" s="269"/>
      <c r="R35" s="274">
        <v>1298857</v>
      </c>
      <c r="S35" s="217"/>
      <c r="T35" s="217"/>
      <c r="U35" s="217"/>
      <c r="V35" s="217"/>
      <c r="W35" s="217"/>
      <c r="X35" s="217"/>
      <c r="Y35" s="279"/>
      <c r="Z35" s="282">
        <v>15.5</v>
      </c>
      <c r="AA35" s="282"/>
      <c r="AB35" s="282"/>
      <c r="AC35" s="282"/>
      <c r="AD35" s="287" t="s">
        <v>195</v>
      </c>
      <c r="AE35" s="287"/>
      <c r="AF35" s="287"/>
      <c r="AG35" s="287"/>
      <c r="AH35" s="287"/>
      <c r="AI35" s="287"/>
      <c r="AJ35" s="287"/>
      <c r="AK35" s="287"/>
      <c r="AL35" s="283" t="s">
        <v>195</v>
      </c>
      <c r="AM35" s="238"/>
      <c r="AN35" s="238"/>
      <c r="AO35" s="296"/>
      <c r="AP35" s="95"/>
      <c r="AQ35" s="182" t="s">
        <v>400</v>
      </c>
      <c r="AR35" s="139"/>
      <c r="AS35" s="139"/>
      <c r="AT35" s="139"/>
      <c r="AU35" s="139"/>
      <c r="AV35" s="139"/>
      <c r="AW35" s="139"/>
      <c r="AX35" s="139"/>
      <c r="AY35" s="139"/>
      <c r="AZ35" s="139"/>
      <c r="BA35" s="139"/>
      <c r="BB35" s="139"/>
      <c r="BC35" s="139"/>
      <c r="BD35" s="139"/>
      <c r="BE35" s="139"/>
      <c r="BF35" s="144"/>
      <c r="BG35" s="182" t="s">
        <v>203</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401</v>
      </c>
      <c r="CE35" s="1"/>
      <c r="CF35" s="1"/>
      <c r="CG35" s="1"/>
      <c r="CH35" s="1"/>
      <c r="CI35" s="1"/>
      <c r="CJ35" s="1"/>
      <c r="CK35" s="1"/>
      <c r="CL35" s="1"/>
      <c r="CM35" s="1"/>
      <c r="CN35" s="1"/>
      <c r="CO35" s="1"/>
      <c r="CP35" s="1"/>
      <c r="CQ35" s="269"/>
      <c r="CR35" s="274">
        <v>205105</v>
      </c>
      <c r="CS35" s="313"/>
      <c r="CT35" s="313"/>
      <c r="CU35" s="313"/>
      <c r="CV35" s="313"/>
      <c r="CW35" s="313"/>
      <c r="CX35" s="313"/>
      <c r="CY35" s="332"/>
      <c r="CZ35" s="283">
        <v>2.5</v>
      </c>
      <c r="DA35" s="335"/>
      <c r="DB35" s="335"/>
      <c r="DC35" s="338"/>
      <c r="DD35" s="288">
        <v>173325</v>
      </c>
      <c r="DE35" s="313"/>
      <c r="DF35" s="313"/>
      <c r="DG35" s="313"/>
      <c r="DH35" s="313"/>
      <c r="DI35" s="313"/>
      <c r="DJ35" s="313"/>
      <c r="DK35" s="332"/>
      <c r="DL35" s="288">
        <v>173325</v>
      </c>
      <c r="DM35" s="313"/>
      <c r="DN35" s="313"/>
      <c r="DO35" s="313"/>
      <c r="DP35" s="313"/>
      <c r="DQ35" s="313"/>
      <c r="DR35" s="313"/>
      <c r="DS35" s="313"/>
      <c r="DT35" s="313"/>
      <c r="DU35" s="313"/>
      <c r="DV35" s="332"/>
      <c r="DW35" s="283">
        <v>4.5</v>
      </c>
      <c r="DX35" s="335"/>
      <c r="DY35" s="335"/>
      <c r="DZ35" s="335"/>
      <c r="EA35" s="335"/>
      <c r="EB35" s="335"/>
      <c r="EC35" s="360"/>
    </row>
    <row r="36" spans="2:133" ht="11.25" customHeight="1">
      <c r="B36" s="261" t="s">
        <v>370</v>
      </c>
      <c r="C36" s="1"/>
      <c r="D36" s="1"/>
      <c r="E36" s="1"/>
      <c r="F36" s="1"/>
      <c r="G36" s="1"/>
      <c r="H36" s="1"/>
      <c r="I36" s="1"/>
      <c r="J36" s="1"/>
      <c r="K36" s="1"/>
      <c r="L36" s="1"/>
      <c r="M36" s="1"/>
      <c r="N36" s="1"/>
      <c r="O36" s="1"/>
      <c r="P36" s="1"/>
      <c r="Q36" s="269"/>
      <c r="R36" s="274">
        <v>208735</v>
      </c>
      <c r="S36" s="217"/>
      <c r="T36" s="217"/>
      <c r="U36" s="217"/>
      <c r="V36" s="217"/>
      <c r="W36" s="217"/>
      <c r="X36" s="217"/>
      <c r="Y36" s="279"/>
      <c r="Z36" s="282">
        <v>2.5</v>
      </c>
      <c r="AA36" s="282"/>
      <c r="AB36" s="282"/>
      <c r="AC36" s="282"/>
      <c r="AD36" s="287" t="s">
        <v>195</v>
      </c>
      <c r="AE36" s="287"/>
      <c r="AF36" s="287"/>
      <c r="AG36" s="287"/>
      <c r="AH36" s="287"/>
      <c r="AI36" s="287"/>
      <c r="AJ36" s="287"/>
      <c r="AK36" s="287"/>
      <c r="AL36" s="283" t="s">
        <v>195</v>
      </c>
      <c r="AM36" s="238"/>
      <c r="AN36" s="238"/>
      <c r="AO36" s="296"/>
      <c r="AP36" s="95"/>
      <c r="AQ36" s="301" t="s">
        <v>385</v>
      </c>
      <c r="AR36" s="304"/>
      <c r="AS36" s="304"/>
      <c r="AT36" s="304"/>
      <c r="AU36" s="304"/>
      <c r="AV36" s="304"/>
      <c r="AW36" s="304"/>
      <c r="AX36" s="304"/>
      <c r="AY36" s="309"/>
      <c r="AZ36" s="273">
        <v>548804</v>
      </c>
      <c r="BA36" s="276"/>
      <c r="BB36" s="276"/>
      <c r="BC36" s="276"/>
      <c r="BD36" s="276"/>
      <c r="BE36" s="276"/>
      <c r="BF36" s="315"/>
      <c r="BG36" s="260" t="s">
        <v>404</v>
      </c>
      <c r="BH36" s="265"/>
      <c r="BI36" s="265"/>
      <c r="BJ36" s="265"/>
      <c r="BK36" s="265"/>
      <c r="BL36" s="265"/>
      <c r="BM36" s="265"/>
      <c r="BN36" s="265"/>
      <c r="BO36" s="265"/>
      <c r="BP36" s="265"/>
      <c r="BQ36" s="265"/>
      <c r="BR36" s="265"/>
      <c r="BS36" s="265"/>
      <c r="BT36" s="265"/>
      <c r="BU36" s="268"/>
      <c r="BV36" s="273">
        <v>1725</v>
      </c>
      <c r="BW36" s="276"/>
      <c r="BX36" s="276"/>
      <c r="BY36" s="276"/>
      <c r="BZ36" s="276"/>
      <c r="CA36" s="276"/>
      <c r="CB36" s="315"/>
      <c r="CD36" s="261" t="s">
        <v>28</v>
      </c>
      <c r="CE36" s="1"/>
      <c r="CF36" s="1"/>
      <c r="CG36" s="1"/>
      <c r="CH36" s="1"/>
      <c r="CI36" s="1"/>
      <c r="CJ36" s="1"/>
      <c r="CK36" s="1"/>
      <c r="CL36" s="1"/>
      <c r="CM36" s="1"/>
      <c r="CN36" s="1"/>
      <c r="CO36" s="1"/>
      <c r="CP36" s="1"/>
      <c r="CQ36" s="269"/>
      <c r="CR36" s="274">
        <v>1458243</v>
      </c>
      <c r="CS36" s="217"/>
      <c r="CT36" s="217"/>
      <c r="CU36" s="217"/>
      <c r="CV36" s="217"/>
      <c r="CW36" s="217"/>
      <c r="CX36" s="217"/>
      <c r="CY36" s="279"/>
      <c r="CZ36" s="283">
        <v>17.899999999999999</v>
      </c>
      <c r="DA36" s="335"/>
      <c r="DB36" s="335"/>
      <c r="DC36" s="338"/>
      <c r="DD36" s="288">
        <v>868859</v>
      </c>
      <c r="DE36" s="217"/>
      <c r="DF36" s="217"/>
      <c r="DG36" s="217"/>
      <c r="DH36" s="217"/>
      <c r="DI36" s="217"/>
      <c r="DJ36" s="217"/>
      <c r="DK36" s="279"/>
      <c r="DL36" s="288">
        <v>688025</v>
      </c>
      <c r="DM36" s="217"/>
      <c r="DN36" s="217"/>
      <c r="DO36" s="217"/>
      <c r="DP36" s="217"/>
      <c r="DQ36" s="217"/>
      <c r="DR36" s="217"/>
      <c r="DS36" s="217"/>
      <c r="DT36" s="217"/>
      <c r="DU36" s="217"/>
      <c r="DV36" s="279"/>
      <c r="DW36" s="283">
        <v>17.899999999999999</v>
      </c>
      <c r="DX36" s="335"/>
      <c r="DY36" s="335"/>
      <c r="DZ36" s="335"/>
      <c r="EA36" s="335"/>
      <c r="EB36" s="335"/>
      <c r="EC36" s="360"/>
    </row>
    <row r="37" spans="2:133" ht="11.25" customHeight="1">
      <c r="B37" s="261" t="s">
        <v>395</v>
      </c>
      <c r="C37" s="1"/>
      <c r="D37" s="1"/>
      <c r="E37" s="1"/>
      <c r="F37" s="1"/>
      <c r="G37" s="1"/>
      <c r="H37" s="1"/>
      <c r="I37" s="1"/>
      <c r="J37" s="1"/>
      <c r="K37" s="1"/>
      <c r="L37" s="1"/>
      <c r="M37" s="1"/>
      <c r="N37" s="1"/>
      <c r="O37" s="1"/>
      <c r="P37" s="1"/>
      <c r="Q37" s="269"/>
      <c r="R37" s="274">
        <v>175928</v>
      </c>
      <c r="S37" s="217"/>
      <c r="T37" s="217"/>
      <c r="U37" s="217"/>
      <c r="V37" s="217"/>
      <c r="W37" s="217"/>
      <c r="X37" s="217"/>
      <c r="Y37" s="279"/>
      <c r="Z37" s="282">
        <v>2.1</v>
      </c>
      <c r="AA37" s="282"/>
      <c r="AB37" s="282"/>
      <c r="AC37" s="282"/>
      <c r="AD37" s="287">
        <v>16152</v>
      </c>
      <c r="AE37" s="287"/>
      <c r="AF37" s="287"/>
      <c r="AG37" s="287"/>
      <c r="AH37" s="287"/>
      <c r="AI37" s="287"/>
      <c r="AJ37" s="287"/>
      <c r="AK37" s="287"/>
      <c r="AL37" s="283">
        <v>0.4</v>
      </c>
      <c r="AM37" s="238"/>
      <c r="AN37" s="238"/>
      <c r="AO37" s="296"/>
      <c r="AQ37" s="302" t="s">
        <v>405</v>
      </c>
      <c r="AR37" s="111"/>
      <c r="AS37" s="111"/>
      <c r="AT37" s="111"/>
      <c r="AU37" s="111"/>
      <c r="AV37" s="111"/>
      <c r="AW37" s="111"/>
      <c r="AX37" s="111"/>
      <c r="AY37" s="310"/>
      <c r="AZ37" s="274">
        <v>225887</v>
      </c>
      <c r="BA37" s="217"/>
      <c r="BB37" s="217"/>
      <c r="BC37" s="217"/>
      <c r="BD37" s="313"/>
      <c r="BE37" s="313"/>
      <c r="BF37" s="316"/>
      <c r="BG37" s="261" t="s">
        <v>407</v>
      </c>
      <c r="BH37" s="1"/>
      <c r="BI37" s="1"/>
      <c r="BJ37" s="1"/>
      <c r="BK37" s="1"/>
      <c r="BL37" s="1"/>
      <c r="BM37" s="1"/>
      <c r="BN37" s="1"/>
      <c r="BO37" s="1"/>
      <c r="BP37" s="1"/>
      <c r="BQ37" s="1"/>
      <c r="BR37" s="1"/>
      <c r="BS37" s="1"/>
      <c r="BT37" s="1"/>
      <c r="BU37" s="269"/>
      <c r="BV37" s="274">
        <v>1725</v>
      </c>
      <c r="BW37" s="217"/>
      <c r="BX37" s="217"/>
      <c r="BY37" s="217"/>
      <c r="BZ37" s="217"/>
      <c r="CA37" s="217"/>
      <c r="CB37" s="326"/>
      <c r="CD37" s="261" t="s">
        <v>158</v>
      </c>
      <c r="CE37" s="1"/>
      <c r="CF37" s="1"/>
      <c r="CG37" s="1"/>
      <c r="CH37" s="1"/>
      <c r="CI37" s="1"/>
      <c r="CJ37" s="1"/>
      <c r="CK37" s="1"/>
      <c r="CL37" s="1"/>
      <c r="CM37" s="1"/>
      <c r="CN37" s="1"/>
      <c r="CO37" s="1"/>
      <c r="CP37" s="1"/>
      <c r="CQ37" s="269"/>
      <c r="CR37" s="274">
        <v>257453</v>
      </c>
      <c r="CS37" s="313"/>
      <c r="CT37" s="313"/>
      <c r="CU37" s="313"/>
      <c r="CV37" s="313"/>
      <c r="CW37" s="313"/>
      <c r="CX37" s="313"/>
      <c r="CY37" s="332"/>
      <c r="CZ37" s="283">
        <v>3.2</v>
      </c>
      <c r="DA37" s="335"/>
      <c r="DB37" s="335"/>
      <c r="DC37" s="338"/>
      <c r="DD37" s="288">
        <v>236205</v>
      </c>
      <c r="DE37" s="313"/>
      <c r="DF37" s="313"/>
      <c r="DG37" s="313"/>
      <c r="DH37" s="313"/>
      <c r="DI37" s="313"/>
      <c r="DJ37" s="313"/>
      <c r="DK37" s="332"/>
      <c r="DL37" s="288">
        <v>230804</v>
      </c>
      <c r="DM37" s="313"/>
      <c r="DN37" s="313"/>
      <c r="DO37" s="313"/>
      <c r="DP37" s="313"/>
      <c r="DQ37" s="313"/>
      <c r="DR37" s="313"/>
      <c r="DS37" s="313"/>
      <c r="DT37" s="313"/>
      <c r="DU37" s="313"/>
      <c r="DV37" s="332"/>
      <c r="DW37" s="283">
        <v>6</v>
      </c>
      <c r="DX37" s="335"/>
      <c r="DY37" s="335"/>
      <c r="DZ37" s="335"/>
      <c r="EA37" s="335"/>
      <c r="EB37" s="335"/>
      <c r="EC37" s="360"/>
    </row>
    <row r="38" spans="2:133" ht="11.25" customHeight="1">
      <c r="B38" s="261" t="s">
        <v>408</v>
      </c>
      <c r="C38" s="1"/>
      <c r="D38" s="1"/>
      <c r="E38" s="1"/>
      <c r="F38" s="1"/>
      <c r="G38" s="1"/>
      <c r="H38" s="1"/>
      <c r="I38" s="1"/>
      <c r="J38" s="1"/>
      <c r="K38" s="1"/>
      <c r="L38" s="1"/>
      <c r="M38" s="1"/>
      <c r="N38" s="1"/>
      <c r="O38" s="1"/>
      <c r="P38" s="1"/>
      <c r="Q38" s="269"/>
      <c r="R38" s="274">
        <v>1269453</v>
      </c>
      <c r="S38" s="217"/>
      <c r="T38" s="217"/>
      <c r="U38" s="217"/>
      <c r="V38" s="217"/>
      <c r="W38" s="217"/>
      <c r="X38" s="217"/>
      <c r="Y38" s="279"/>
      <c r="Z38" s="282">
        <v>15.2</v>
      </c>
      <c r="AA38" s="282"/>
      <c r="AB38" s="282"/>
      <c r="AC38" s="282"/>
      <c r="AD38" s="287" t="s">
        <v>195</v>
      </c>
      <c r="AE38" s="287"/>
      <c r="AF38" s="287"/>
      <c r="AG38" s="287"/>
      <c r="AH38" s="287"/>
      <c r="AI38" s="287"/>
      <c r="AJ38" s="287"/>
      <c r="AK38" s="287"/>
      <c r="AL38" s="283" t="s">
        <v>195</v>
      </c>
      <c r="AM38" s="238"/>
      <c r="AN38" s="238"/>
      <c r="AO38" s="296"/>
      <c r="AQ38" s="302" t="s">
        <v>409</v>
      </c>
      <c r="AR38" s="111"/>
      <c r="AS38" s="111"/>
      <c r="AT38" s="111"/>
      <c r="AU38" s="111"/>
      <c r="AV38" s="111"/>
      <c r="AW38" s="111"/>
      <c r="AX38" s="111"/>
      <c r="AY38" s="310"/>
      <c r="AZ38" s="274">
        <v>37614</v>
      </c>
      <c r="BA38" s="217"/>
      <c r="BB38" s="217"/>
      <c r="BC38" s="217"/>
      <c r="BD38" s="313"/>
      <c r="BE38" s="313"/>
      <c r="BF38" s="316"/>
      <c r="BG38" s="261" t="s">
        <v>411</v>
      </c>
      <c r="BH38" s="1"/>
      <c r="BI38" s="1"/>
      <c r="BJ38" s="1"/>
      <c r="BK38" s="1"/>
      <c r="BL38" s="1"/>
      <c r="BM38" s="1"/>
      <c r="BN38" s="1"/>
      <c r="BO38" s="1"/>
      <c r="BP38" s="1"/>
      <c r="BQ38" s="1"/>
      <c r="BR38" s="1"/>
      <c r="BS38" s="1"/>
      <c r="BT38" s="1"/>
      <c r="BU38" s="269"/>
      <c r="BV38" s="274">
        <v>591</v>
      </c>
      <c r="BW38" s="217"/>
      <c r="BX38" s="217"/>
      <c r="BY38" s="217"/>
      <c r="BZ38" s="217"/>
      <c r="CA38" s="217"/>
      <c r="CB38" s="326"/>
      <c r="CD38" s="261" t="s">
        <v>412</v>
      </c>
      <c r="CE38" s="1"/>
      <c r="CF38" s="1"/>
      <c r="CG38" s="1"/>
      <c r="CH38" s="1"/>
      <c r="CI38" s="1"/>
      <c r="CJ38" s="1"/>
      <c r="CK38" s="1"/>
      <c r="CL38" s="1"/>
      <c r="CM38" s="1"/>
      <c r="CN38" s="1"/>
      <c r="CO38" s="1"/>
      <c r="CP38" s="1"/>
      <c r="CQ38" s="269"/>
      <c r="CR38" s="274">
        <v>285303</v>
      </c>
      <c r="CS38" s="217"/>
      <c r="CT38" s="217"/>
      <c r="CU38" s="217"/>
      <c r="CV38" s="217"/>
      <c r="CW38" s="217"/>
      <c r="CX38" s="217"/>
      <c r="CY38" s="279"/>
      <c r="CZ38" s="283">
        <v>3.5</v>
      </c>
      <c r="DA38" s="335"/>
      <c r="DB38" s="335"/>
      <c r="DC38" s="338"/>
      <c r="DD38" s="288">
        <v>232409</v>
      </c>
      <c r="DE38" s="217"/>
      <c r="DF38" s="217"/>
      <c r="DG38" s="217"/>
      <c r="DH38" s="217"/>
      <c r="DI38" s="217"/>
      <c r="DJ38" s="217"/>
      <c r="DK38" s="279"/>
      <c r="DL38" s="288">
        <v>160337</v>
      </c>
      <c r="DM38" s="217"/>
      <c r="DN38" s="217"/>
      <c r="DO38" s="217"/>
      <c r="DP38" s="217"/>
      <c r="DQ38" s="217"/>
      <c r="DR38" s="217"/>
      <c r="DS38" s="217"/>
      <c r="DT38" s="217"/>
      <c r="DU38" s="217"/>
      <c r="DV38" s="279"/>
      <c r="DW38" s="283">
        <v>4.2</v>
      </c>
      <c r="DX38" s="335"/>
      <c r="DY38" s="335"/>
      <c r="DZ38" s="335"/>
      <c r="EA38" s="335"/>
      <c r="EB38" s="335"/>
      <c r="EC38" s="360"/>
    </row>
    <row r="39" spans="2:133" ht="11.25" customHeight="1">
      <c r="B39" s="261" t="s">
        <v>413</v>
      </c>
      <c r="C39" s="1"/>
      <c r="D39" s="1"/>
      <c r="E39" s="1"/>
      <c r="F39" s="1"/>
      <c r="G39" s="1"/>
      <c r="H39" s="1"/>
      <c r="I39" s="1"/>
      <c r="J39" s="1"/>
      <c r="K39" s="1"/>
      <c r="L39" s="1"/>
      <c r="M39" s="1"/>
      <c r="N39" s="1"/>
      <c r="O39" s="1"/>
      <c r="P39" s="1"/>
      <c r="Q39" s="269"/>
      <c r="R39" s="274" t="s">
        <v>195</v>
      </c>
      <c r="S39" s="217"/>
      <c r="T39" s="217"/>
      <c r="U39" s="217"/>
      <c r="V39" s="217"/>
      <c r="W39" s="217"/>
      <c r="X39" s="217"/>
      <c r="Y39" s="279"/>
      <c r="Z39" s="282" t="s">
        <v>195</v>
      </c>
      <c r="AA39" s="282"/>
      <c r="AB39" s="282"/>
      <c r="AC39" s="282"/>
      <c r="AD39" s="287" t="s">
        <v>195</v>
      </c>
      <c r="AE39" s="287"/>
      <c r="AF39" s="287"/>
      <c r="AG39" s="287"/>
      <c r="AH39" s="287"/>
      <c r="AI39" s="287"/>
      <c r="AJ39" s="287"/>
      <c r="AK39" s="287"/>
      <c r="AL39" s="283" t="s">
        <v>195</v>
      </c>
      <c r="AM39" s="238"/>
      <c r="AN39" s="238"/>
      <c r="AO39" s="296"/>
      <c r="AQ39" s="302" t="s">
        <v>303</v>
      </c>
      <c r="AR39" s="111"/>
      <c r="AS39" s="111"/>
      <c r="AT39" s="111"/>
      <c r="AU39" s="111"/>
      <c r="AV39" s="111"/>
      <c r="AW39" s="111"/>
      <c r="AX39" s="111"/>
      <c r="AY39" s="310"/>
      <c r="AZ39" s="274" t="s">
        <v>195</v>
      </c>
      <c r="BA39" s="217"/>
      <c r="BB39" s="217"/>
      <c r="BC39" s="217"/>
      <c r="BD39" s="313"/>
      <c r="BE39" s="313"/>
      <c r="BF39" s="316"/>
      <c r="BG39" s="261" t="s">
        <v>333</v>
      </c>
      <c r="BH39" s="1"/>
      <c r="BI39" s="1"/>
      <c r="BJ39" s="1"/>
      <c r="BK39" s="1"/>
      <c r="BL39" s="1"/>
      <c r="BM39" s="1"/>
      <c r="BN39" s="1"/>
      <c r="BO39" s="1"/>
      <c r="BP39" s="1"/>
      <c r="BQ39" s="1"/>
      <c r="BR39" s="1"/>
      <c r="BS39" s="1"/>
      <c r="BT39" s="1"/>
      <c r="BU39" s="269"/>
      <c r="BV39" s="274">
        <v>965</v>
      </c>
      <c r="BW39" s="217"/>
      <c r="BX39" s="217"/>
      <c r="BY39" s="217"/>
      <c r="BZ39" s="217"/>
      <c r="CA39" s="217"/>
      <c r="CB39" s="326"/>
      <c r="CD39" s="261" t="s">
        <v>417</v>
      </c>
      <c r="CE39" s="1"/>
      <c r="CF39" s="1"/>
      <c r="CG39" s="1"/>
      <c r="CH39" s="1"/>
      <c r="CI39" s="1"/>
      <c r="CJ39" s="1"/>
      <c r="CK39" s="1"/>
      <c r="CL39" s="1"/>
      <c r="CM39" s="1"/>
      <c r="CN39" s="1"/>
      <c r="CO39" s="1"/>
      <c r="CP39" s="1"/>
      <c r="CQ39" s="269"/>
      <c r="CR39" s="274">
        <v>915772</v>
      </c>
      <c r="CS39" s="313"/>
      <c r="CT39" s="313"/>
      <c r="CU39" s="313"/>
      <c r="CV39" s="313"/>
      <c r="CW39" s="313"/>
      <c r="CX39" s="313"/>
      <c r="CY39" s="332"/>
      <c r="CZ39" s="283">
        <v>11.2</v>
      </c>
      <c r="DA39" s="335"/>
      <c r="DB39" s="335"/>
      <c r="DC39" s="338"/>
      <c r="DD39" s="288">
        <v>845396</v>
      </c>
      <c r="DE39" s="313"/>
      <c r="DF39" s="313"/>
      <c r="DG39" s="313"/>
      <c r="DH39" s="313"/>
      <c r="DI39" s="313"/>
      <c r="DJ39" s="313"/>
      <c r="DK39" s="332"/>
      <c r="DL39" s="288" t="s">
        <v>195</v>
      </c>
      <c r="DM39" s="313"/>
      <c r="DN39" s="313"/>
      <c r="DO39" s="313"/>
      <c r="DP39" s="313"/>
      <c r="DQ39" s="313"/>
      <c r="DR39" s="313"/>
      <c r="DS39" s="313"/>
      <c r="DT39" s="313"/>
      <c r="DU39" s="313"/>
      <c r="DV39" s="332"/>
      <c r="DW39" s="283" t="s">
        <v>195</v>
      </c>
      <c r="DX39" s="335"/>
      <c r="DY39" s="335"/>
      <c r="DZ39" s="335"/>
      <c r="EA39" s="335"/>
      <c r="EB39" s="335"/>
      <c r="EC39" s="360"/>
    </row>
    <row r="40" spans="2:133" ht="11.25" customHeight="1">
      <c r="B40" s="261" t="s">
        <v>418</v>
      </c>
      <c r="C40" s="1"/>
      <c r="D40" s="1"/>
      <c r="E40" s="1"/>
      <c r="F40" s="1"/>
      <c r="G40" s="1"/>
      <c r="H40" s="1"/>
      <c r="I40" s="1"/>
      <c r="J40" s="1"/>
      <c r="K40" s="1"/>
      <c r="L40" s="1"/>
      <c r="M40" s="1"/>
      <c r="N40" s="1"/>
      <c r="O40" s="1"/>
      <c r="P40" s="1"/>
      <c r="Q40" s="269"/>
      <c r="R40" s="274">
        <v>7053</v>
      </c>
      <c r="S40" s="217"/>
      <c r="T40" s="217"/>
      <c r="U40" s="217"/>
      <c r="V40" s="217"/>
      <c r="W40" s="217"/>
      <c r="X40" s="217"/>
      <c r="Y40" s="279"/>
      <c r="Z40" s="282">
        <v>0.1</v>
      </c>
      <c r="AA40" s="282"/>
      <c r="AB40" s="282"/>
      <c r="AC40" s="282"/>
      <c r="AD40" s="287" t="s">
        <v>195</v>
      </c>
      <c r="AE40" s="287"/>
      <c r="AF40" s="287"/>
      <c r="AG40" s="287"/>
      <c r="AH40" s="287"/>
      <c r="AI40" s="287"/>
      <c r="AJ40" s="287"/>
      <c r="AK40" s="287"/>
      <c r="AL40" s="283" t="s">
        <v>195</v>
      </c>
      <c r="AM40" s="238"/>
      <c r="AN40" s="238"/>
      <c r="AO40" s="296"/>
      <c r="AQ40" s="302" t="s">
        <v>420</v>
      </c>
      <c r="AR40" s="111"/>
      <c r="AS40" s="111"/>
      <c r="AT40" s="111"/>
      <c r="AU40" s="111"/>
      <c r="AV40" s="111"/>
      <c r="AW40" s="111"/>
      <c r="AX40" s="111"/>
      <c r="AY40" s="310"/>
      <c r="AZ40" s="274" t="s">
        <v>195</v>
      </c>
      <c r="BA40" s="217"/>
      <c r="BB40" s="217"/>
      <c r="BC40" s="217"/>
      <c r="BD40" s="313"/>
      <c r="BE40" s="313"/>
      <c r="BF40" s="316"/>
      <c r="BG40" s="299" t="s">
        <v>421</v>
      </c>
      <c r="BH40" s="29"/>
      <c r="BI40" s="29"/>
      <c r="BJ40" s="29"/>
      <c r="BK40" s="29"/>
      <c r="BL40" s="29"/>
      <c r="BM40" s="1" t="s">
        <v>422</v>
      </c>
      <c r="BN40" s="1"/>
      <c r="BO40" s="1"/>
      <c r="BP40" s="1"/>
      <c r="BQ40" s="1"/>
      <c r="BR40" s="1"/>
      <c r="BS40" s="1"/>
      <c r="BT40" s="1"/>
      <c r="BU40" s="269"/>
      <c r="BV40" s="274">
        <v>129</v>
      </c>
      <c r="BW40" s="217"/>
      <c r="BX40" s="217"/>
      <c r="BY40" s="217"/>
      <c r="BZ40" s="217"/>
      <c r="CA40" s="217"/>
      <c r="CB40" s="326"/>
      <c r="CD40" s="261" t="s">
        <v>365</v>
      </c>
      <c r="CE40" s="1"/>
      <c r="CF40" s="1"/>
      <c r="CG40" s="1"/>
      <c r="CH40" s="1"/>
      <c r="CI40" s="1"/>
      <c r="CJ40" s="1"/>
      <c r="CK40" s="1"/>
      <c r="CL40" s="1"/>
      <c r="CM40" s="1"/>
      <c r="CN40" s="1"/>
      <c r="CO40" s="1"/>
      <c r="CP40" s="1"/>
      <c r="CQ40" s="269"/>
      <c r="CR40" s="274" t="s">
        <v>195</v>
      </c>
      <c r="CS40" s="217"/>
      <c r="CT40" s="217"/>
      <c r="CU40" s="217"/>
      <c r="CV40" s="217"/>
      <c r="CW40" s="217"/>
      <c r="CX40" s="217"/>
      <c r="CY40" s="279"/>
      <c r="CZ40" s="283" t="s">
        <v>195</v>
      </c>
      <c r="DA40" s="335"/>
      <c r="DB40" s="335"/>
      <c r="DC40" s="338"/>
      <c r="DD40" s="288" t="s">
        <v>195</v>
      </c>
      <c r="DE40" s="217"/>
      <c r="DF40" s="217"/>
      <c r="DG40" s="217"/>
      <c r="DH40" s="217"/>
      <c r="DI40" s="217"/>
      <c r="DJ40" s="217"/>
      <c r="DK40" s="279"/>
      <c r="DL40" s="288" t="s">
        <v>195</v>
      </c>
      <c r="DM40" s="217"/>
      <c r="DN40" s="217"/>
      <c r="DO40" s="217"/>
      <c r="DP40" s="217"/>
      <c r="DQ40" s="217"/>
      <c r="DR40" s="217"/>
      <c r="DS40" s="217"/>
      <c r="DT40" s="217"/>
      <c r="DU40" s="217"/>
      <c r="DV40" s="279"/>
      <c r="DW40" s="283" t="s">
        <v>195</v>
      </c>
      <c r="DX40" s="335"/>
      <c r="DY40" s="335"/>
      <c r="DZ40" s="335"/>
      <c r="EA40" s="335"/>
      <c r="EB40" s="335"/>
      <c r="EC40" s="360"/>
    </row>
    <row r="41" spans="2:133" ht="11.25" customHeight="1">
      <c r="B41" s="263" t="s">
        <v>419</v>
      </c>
      <c r="C41" s="267"/>
      <c r="D41" s="267"/>
      <c r="E41" s="267"/>
      <c r="F41" s="267"/>
      <c r="G41" s="267"/>
      <c r="H41" s="267"/>
      <c r="I41" s="267"/>
      <c r="J41" s="267"/>
      <c r="K41" s="267"/>
      <c r="L41" s="267"/>
      <c r="M41" s="267"/>
      <c r="N41" s="267"/>
      <c r="O41" s="267"/>
      <c r="P41" s="267"/>
      <c r="Q41" s="271"/>
      <c r="R41" s="275">
        <v>8366435</v>
      </c>
      <c r="S41" s="277"/>
      <c r="T41" s="277"/>
      <c r="U41" s="277"/>
      <c r="V41" s="277"/>
      <c r="W41" s="277"/>
      <c r="X41" s="277"/>
      <c r="Y41" s="280"/>
      <c r="Z41" s="284">
        <v>100</v>
      </c>
      <c r="AA41" s="284"/>
      <c r="AB41" s="284"/>
      <c r="AC41" s="284"/>
      <c r="AD41" s="289">
        <v>3841384</v>
      </c>
      <c r="AE41" s="289"/>
      <c r="AF41" s="289"/>
      <c r="AG41" s="289"/>
      <c r="AH41" s="289"/>
      <c r="AI41" s="289"/>
      <c r="AJ41" s="289"/>
      <c r="AK41" s="289"/>
      <c r="AL41" s="292">
        <v>100</v>
      </c>
      <c r="AM41" s="294"/>
      <c r="AN41" s="294"/>
      <c r="AO41" s="297"/>
      <c r="AQ41" s="302" t="s">
        <v>423</v>
      </c>
      <c r="AR41" s="111"/>
      <c r="AS41" s="111"/>
      <c r="AT41" s="111"/>
      <c r="AU41" s="111"/>
      <c r="AV41" s="111"/>
      <c r="AW41" s="111"/>
      <c r="AX41" s="111"/>
      <c r="AY41" s="310"/>
      <c r="AZ41" s="274">
        <v>67455</v>
      </c>
      <c r="BA41" s="217"/>
      <c r="BB41" s="217"/>
      <c r="BC41" s="217"/>
      <c r="BD41" s="313"/>
      <c r="BE41" s="313"/>
      <c r="BF41" s="316"/>
      <c r="BG41" s="299"/>
      <c r="BH41" s="29"/>
      <c r="BI41" s="29"/>
      <c r="BJ41" s="29"/>
      <c r="BK41" s="29"/>
      <c r="BL41" s="29"/>
      <c r="BM41" s="1" t="s">
        <v>338</v>
      </c>
      <c r="BN41" s="1"/>
      <c r="BO41" s="1"/>
      <c r="BP41" s="1"/>
      <c r="BQ41" s="1"/>
      <c r="BR41" s="1"/>
      <c r="BS41" s="1"/>
      <c r="BT41" s="1"/>
      <c r="BU41" s="269"/>
      <c r="BV41" s="274" t="s">
        <v>195</v>
      </c>
      <c r="BW41" s="217"/>
      <c r="BX41" s="217"/>
      <c r="BY41" s="217"/>
      <c r="BZ41" s="217"/>
      <c r="CA41" s="217"/>
      <c r="CB41" s="326"/>
      <c r="CD41" s="261" t="s">
        <v>280</v>
      </c>
      <c r="CE41" s="1"/>
      <c r="CF41" s="1"/>
      <c r="CG41" s="1"/>
      <c r="CH41" s="1"/>
      <c r="CI41" s="1"/>
      <c r="CJ41" s="1"/>
      <c r="CK41" s="1"/>
      <c r="CL41" s="1"/>
      <c r="CM41" s="1"/>
      <c r="CN41" s="1"/>
      <c r="CO41" s="1"/>
      <c r="CP41" s="1"/>
      <c r="CQ41" s="269"/>
      <c r="CR41" s="274" t="s">
        <v>195</v>
      </c>
      <c r="CS41" s="313"/>
      <c r="CT41" s="313"/>
      <c r="CU41" s="313"/>
      <c r="CV41" s="313"/>
      <c r="CW41" s="313"/>
      <c r="CX41" s="313"/>
      <c r="CY41" s="332"/>
      <c r="CZ41" s="283" t="s">
        <v>195</v>
      </c>
      <c r="DA41" s="335"/>
      <c r="DB41" s="335"/>
      <c r="DC41" s="338"/>
      <c r="DD41" s="288" t="s">
        <v>195</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424</v>
      </c>
      <c r="AR42" s="305"/>
      <c r="AS42" s="305"/>
      <c r="AT42" s="305"/>
      <c r="AU42" s="305"/>
      <c r="AV42" s="305"/>
      <c r="AW42" s="305"/>
      <c r="AX42" s="305"/>
      <c r="AY42" s="311"/>
      <c r="AZ42" s="275">
        <v>217848</v>
      </c>
      <c r="BA42" s="277"/>
      <c r="BB42" s="277"/>
      <c r="BC42" s="277"/>
      <c r="BD42" s="312"/>
      <c r="BE42" s="312"/>
      <c r="BF42" s="317"/>
      <c r="BG42" s="177"/>
      <c r="BH42" s="179"/>
      <c r="BI42" s="179"/>
      <c r="BJ42" s="179"/>
      <c r="BK42" s="179"/>
      <c r="BL42" s="179"/>
      <c r="BM42" s="267" t="s">
        <v>425</v>
      </c>
      <c r="BN42" s="267"/>
      <c r="BO42" s="267"/>
      <c r="BP42" s="267"/>
      <c r="BQ42" s="267"/>
      <c r="BR42" s="267"/>
      <c r="BS42" s="267"/>
      <c r="BT42" s="267"/>
      <c r="BU42" s="271"/>
      <c r="BV42" s="275">
        <v>366</v>
      </c>
      <c r="BW42" s="277"/>
      <c r="BX42" s="277"/>
      <c r="BY42" s="277"/>
      <c r="BZ42" s="277"/>
      <c r="CA42" s="277"/>
      <c r="CB42" s="327"/>
      <c r="CD42" s="261" t="s">
        <v>272</v>
      </c>
      <c r="CE42" s="1"/>
      <c r="CF42" s="1"/>
      <c r="CG42" s="1"/>
      <c r="CH42" s="1"/>
      <c r="CI42" s="1"/>
      <c r="CJ42" s="1"/>
      <c r="CK42" s="1"/>
      <c r="CL42" s="1"/>
      <c r="CM42" s="1"/>
      <c r="CN42" s="1"/>
      <c r="CO42" s="1"/>
      <c r="CP42" s="1"/>
      <c r="CQ42" s="269"/>
      <c r="CR42" s="274">
        <v>1988904</v>
      </c>
      <c r="CS42" s="313"/>
      <c r="CT42" s="313"/>
      <c r="CU42" s="313"/>
      <c r="CV42" s="313"/>
      <c r="CW42" s="313"/>
      <c r="CX42" s="313"/>
      <c r="CY42" s="332"/>
      <c r="CZ42" s="283">
        <v>24.4</v>
      </c>
      <c r="DA42" s="335"/>
      <c r="DB42" s="335"/>
      <c r="DC42" s="338"/>
      <c r="DD42" s="288">
        <v>100440</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49</v>
      </c>
      <c r="CD43" s="261" t="s">
        <v>81</v>
      </c>
      <c r="CE43" s="1"/>
      <c r="CF43" s="1"/>
      <c r="CG43" s="1"/>
      <c r="CH43" s="1"/>
      <c r="CI43" s="1"/>
      <c r="CJ43" s="1"/>
      <c r="CK43" s="1"/>
      <c r="CL43" s="1"/>
      <c r="CM43" s="1"/>
      <c r="CN43" s="1"/>
      <c r="CO43" s="1"/>
      <c r="CP43" s="1"/>
      <c r="CQ43" s="269"/>
      <c r="CR43" s="274" t="s">
        <v>195</v>
      </c>
      <c r="CS43" s="313"/>
      <c r="CT43" s="313"/>
      <c r="CU43" s="313"/>
      <c r="CV43" s="313"/>
      <c r="CW43" s="313"/>
      <c r="CX43" s="313"/>
      <c r="CY43" s="332"/>
      <c r="CZ43" s="283" t="s">
        <v>195</v>
      </c>
      <c r="DA43" s="335"/>
      <c r="DB43" s="335"/>
      <c r="DC43" s="338"/>
      <c r="DD43" s="288" t="s">
        <v>195</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403</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170</v>
      </c>
      <c r="CE44" s="41"/>
      <c r="CF44" s="261" t="s">
        <v>426</v>
      </c>
      <c r="CG44" s="1"/>
      <c r="CH44" s="1"/>
      <c r="CI44" s="1"/>
      <c r="CJ44" s="1"/>
      <c r="CK44" s="1"/>
      <c r="CL44" s="1"/>
      <c r="CM44" s="1"/>
      <c r="CN44" s="1"/>
      <c r="CO44" s="1"/>
      <c r="CP44" s="1"/>
      <c r="CQ44" s="269"/>
      <c r="CR44" s="274">
        <v>1988904</v>
      </c>
      <c r="CS44" s="217"/>
      <c r="CT44" s="217"/>
      <c r="CU44" s="217"/>
      <c r="CV44" s="217"/>
      <c r="CW44" s="217"/>
      <c r="CX44" s="217"/>
      <c r="CY44" s="279"/>
      <c r="CZ44" s="283">
        <v>24.4</v>
      </c>
      <c r="DA44" s="238"/>
      <c r="DB44" s="238"/>
      <c r="DC44" s="285"/>
      <c r="DD44" s="288">
        <v>100440</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260</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427</v>
      </c>
      <c r="CG45" s="1"/>
      <c r="CH45" s="1"/>
      <c r="CI45" s="1"/>
      <c r="CJ45" s="1"/>
      <c r="CK45" s="1"/>
      <c r="CL45" s="1"/>
      <c r="CM45" s="1"/>
      <c r="CN45" s="1"/>
      <c r="CO45" s="1"/>
      <c r="CP45" s="1"/>
      <c r="CQ45" s="269"/>
      <c r="CR45" s="274">
        <v>1234137</v>
      </c>
      <c r="CS45" s="313"/>
      <c r="CT45" s="313"/>
      <c r="CU45" s="313"/>
      <c r="CV45" s="313"/>
      <c r="CW45" s="313"/>
      <c r="CX45" s="313"/>
      <c r="CY45" s="332"/>
      <c r="CZ45" s="283">
        <v>15.1</v>
      </c>
      <c r="DA45" s="335"/>
      <c r="DB45" s="335"/>
      <c r="DC45" s="338"/>
      <c r="DD45" s="288">
        <v>28087</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428</v>
      </c>
      <c r="CG46" s="1"/>
      <c r="CH46" s="1"/>
      <c r="CI46" s="1"/>
      <c r="CJ46" s="1"/>
      <c r="CK46" s="1"/>
      <c r="CL46" s="1"/>
      <c r="CM46" s="1"/>
      <c r="CN46" s="1"/>
      <c r="CO46" s="1"/>
      <c r="CP46" s="1"/>
      <c r="CQ46" s="269"/>
      <c r="CR46" s="274">
        <v>600279</v>
      </c>
      <c r="CS46" s="217"/>
      <c r="CT46" s="217"/>
      <c r="CU46" s="217"/>
      <c r="CV46" s="217"/>
      <c r="CW46" s="217"/>
      <c r="CX46" s="217"/>
      <c r="CY46" s="279"/>
      <c r="CZ46" s="283">
        <v>7.4</v>
      </c>
      <c r="DA46" s="238"/>
      <c r="DB46" s="238"/>
      <c r="DC46" s="285"/>
      <c r="DD46" s="288">
        <v>72163</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136</v>
      </c>
      <c r="CG47" s="1"/>
      <c r="CH47" s="1"/>
      <c r="CI47" s="1"/>
      <c r="CJ47" s="1"/>
      <c r="CK47" s="1"/>
      <c r="CL47" s="1"/>
      <c r="CM47" s="1"/>
      <c r="CN47" s="1"/>
      <c r="CO47" s="1"/>
      <c r="CP47" s="1"/>
      <c r="CQ47" s="269"/>
      <c r="CR47" s="274" t="s">
        <v>195</v>
      </c>
      <c r="CS47" s="313"/>
      <c r="CT47" s="313"/>
      <c r="CU47" s="313"/>
      <c r="CV47" s="313"/>
      <c r="CW47" s="313"/>
      <c r="CX47" s="313"/>
      <c r="CY47" s="332"/>
      <c r="CZ47" s="283" t="s">
        <v>195</v>
      </c>
      <c r="DA47" s="335"/>
      <c r="DB47" s="335"/>
      <c r="DC47" s="338"/>
      <c r="DD47" s="288" t="s">
        <v>195</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358</v>
      </c>
      <c r="CG48" s="1"/>
      <c r="CH48" s="1"/>
      <c r="CI48" s="1"/>
      <c r="CJ48" s="1"/>
      <c r="CK48" s="1"/>
      <c r="CL48" s="1"/>
      <c r="CM48" s="1"/>
      <c r="CN48" s="1"/>
      <c r="CO48" s="1"/>
      <c r="CP48" s="1"/>
      <c r="CQ48" s="269"/>
      <c r="CR48" s="274" t="s">
        <v>195</v>
      </c>
      <c r="CS48" s="217"/>
      <c r="CT48" s="217"/>
      <c r="CU48" s="217"/>
      <c r="CV48" s="217"/>
      <c r="CW48" s="217"/>
      <c r="CX48" s="217"/>
      <c r="CY48" s="279"/>
      <c r="CZ48" s="283" t="s">
        <v>195</v>
      </c>
      <c r="DA48" s="238"/>
      <c r="DB48" s="238"/>
      <c r="DC48" s="285"/>
      <c r="DD48" s="288" t="s">
        <v>195</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187</v>
      </c>
      <c r="CE49" s="267"/>
      <c r="CF49" s="267"/>
      <c r="CG49" s="267"/>
      <c r="CH49" s="267"/>
      <c r="CI49" s="267"/>
      <c r="CJ49" s="267"/>
      <c r="CK49" s="267"/>
      <c r="CL49" s="267"/>
      <c r="CM49" s="267"/>
      <c r="CN49" s="267"/>
      <c r="CO49" s="267"/>
      <c r="CP49" s="267"/>
      <c r="CQ49" s="271"/>
      <c r="CR49" s="275">
        <v>8149700</v>
      </c>
      <c r="CS49" s="312"/>
      <c r="CT49" s="312"/>
      <c r="CU49" s="312"/>
      <c r="CV49" s="312"/>
      <c r="CW49" s="312"/>
      <c r="CX49" s="312"/>
      <c r="CY49" s="333"/>
      <c r="CZ49" s="292">
        <v>100</v>
      </c>
      <c r="DA49" s="336"/>
      <c r="DB49" s="336"/>
      <c r="DC49" s="339"/>
      <c r="DD49" s="342">
        <v>4766615</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kya5XXYS98w65OnCFsN22MzETUnUKMXKKme6xK8FGL1vesjaM+QdEEoPDB496EqZ6vh+vFeNgNGdQ+hhcSxkQA==" saltValue="EUQZTImUdbwsZSXkXuP6j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4"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291</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298</v>
      </c>
      <c r="DK2" s="707"/>
      <c r="DL2" s="707"/>
      <c r="DM2" s="707"/>
      <c r="DN2" s="707"/>
      <c r="DO2" s="710"/>
      <c r="DP2" s="368"/>
      <c r="DQ2" s="706" t="s">
        <v>150</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429</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430</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431</v>
      </c>
      <c r="B5" s="397"/>
      <c r="C5" s="397"/>
      <c r="D5" s="397"/>
      <c r="E5" s="397"/>
      <c r="F5" s="397"/>
      <c r="G5" s="397"/>
      <c r="H5" s="397"/>
      <c r="I5" s="397"/>
      <c r="J5" s="397"/>
      <c r="K5" s="397"/>
      <c r="L5" s="397"/>
      <c r="M5" s="397"/>
      <c r="N5" s="397"/>
      <c r="O5" s="397"/>
      <c r="P5" s="429"/>
      <c r="Q5" s="435" t="s">
        <v>173</v>
      </c>
      <c r="R5" s="447"/>
      <c r="S5" s="447"/>
      <c r="T5" s="447"/>
      <c r="U5" s="458"/>
      <c r="V5" s="435" t="s">
        <v>432</v>
      </c>
      <c r="W5" s="447"/>
      <c r="X5" s="447"/>
      <c r="Y5" s="447"/>
      <c r="Z5" s="458"/>
      <c r="AA5" s="435" t="s">
        <v>433</v>
      </c>
      <c r="AB5" s="447"/>
      <c r="AC5" s="447"/>
      <c r="AD5" s="447"/>
      <c r="AE5" s="447"/>
      <c r="AF5" s="504" t="s">
        <v>171</v>
      </c>
      <c r="AG5" s="447"/>
      <c r="AH5" s="447"/>
      <c r="AI5" s="447"/>
      <c r="AJ5" s="522"/>
      <c r="AK5" s="447" t="s">
        <v>434</v>
      </c>
      <c r="AL5" s="447"/>
      <c r="AM5" s="447"/>
      <c r="AN5" s="447"/>
      <c r="AO5" s="458"/>
      <c r="AP5" s="435" t="s">
        <v>435</v>
      </c>
      <c r="AQ5" s="447"/>
      <c r="AR5" s="447"/>
      <c r="AS5" s="447"/>
      <c r="AT5" s="458"/>
      <c r="AU5" s="435" t="s">
        <v>437</v>
      </c>
      <c r="AV5" s="447"/>
      <c r="AW5" s="447"/>
      <c r="AX5" s="447"/>
      <c r="AY5" s="522"/>
      <c r="AZ5" s="378"/>
      <c r="BA5" s="378"/>
      <c r="BB5" s="378"/>
      <c r="BC5" s="378"/>
      <c r="BD5" s="378"/>
      <c r="BE5" s="576"/>
      <c r="BF5" s="576"/>
      <c r="BG5" s="576"/>
      <c r="BH5" s="576"/>
      <c r="BI5" s="576"/>
      <c r="BJ5" s="576"/>
      <c r="BK5" s="576"/>
      <c r="BL5" s="576"/>
      <c r="BM5" s="576"/>
      <c r="BN5" s="576"/>
      <c r="BO5" s="576"/>
      <c r="BP5" s="576"/>
      <c r="BQ5" s="370" t="s">
        <v>438</v>
      </c>
      <c r="BR5" s="397"/>
      <c r="BS5" s="397"/>
      <c r="BT5" s="397"/>
      <c r="BU5" s="397"/>
      <c r="BV5" s="397"/>
      <c r="BW5" s="397"/>
      <c r="BX5" s="397"/>
      <c r="BY5" s="397"/>
      <c r="BZ5" s="397"/>
      <c r="CA5" s="397"/>
      <c r="CB5" s="397"/>
      <c r="CC5" s="397"/>
      <c r="CD5" s="397"/>
      <c r="CE5" s="397"/>
      <c r="CF5" s="397"/>
      <c r="CG5" s="429"/>
      <c r="CH5" s="435" t="s">
        <v>363</v>
      </c>
      <c r="CI5" s="447"/>
      <c r="CJ5" s="447"/>
      <c r="CK5" s="447"/>
      <c r="CL5" s="458"/>
      <c r="CM5" s="435" t="s">
        <v>317</v>
      </c>
      <c r="CN5" s="447"/>
      <c r="CO5" s="447"/>
      <c r="CP5" s="447"/>
      <c r="CQ5" s="458"/>
      <c r="CR5" s="435" t="s">
        <v>237</v>
      </c>
      <c r="CS5" s="447"/>
      <c r="CT5" s="447"/>
      <c r="CU5" s="447"/>
      <c r="CV5" s="458"/>
      <c r="CW5" s="435" t="s">
        <v>50</v>
      </c>
      <c r="CX5" s="447"/>
      <c r="CY5" s="447"/>
      <c r="CZ5" s="447"/>
      <c r="DA5" s="458"/>
      <c r="DB5" s="435" t="s">
        <v>440</v>
      </c>
      <c r="DC5" s="447"/>
      <c r="DD5" s="447"/>
      <c r="DE5" s="447"/>
      <c r="DF5" s="458"/>
      <c r="DG5" s="700" t="s">
        <v>235</v>
      </c>
      <c r="DH5" s="703"/>
      <c r="DI5" s="703"/>
      <c r="DJ5" s="703"/>
      <c r="DK5" s="708"/>
      <c r="DL5" s="700" t="s">
        <v>442</v>
      </c>
      <c r="DM5" s="703"/>
      <c r="DN5" s="703"/>
      <c r="DO5" s="703"/>
      <c r="DP5" s="708"/>
      <c r="DQ5" s="435" t="s">
        <v>444</v>
      </c>
      <c r="DR5" s="447"/>
      <c r="DS5" s="447"/>
      <c r="DT5" s="447"/>
      <c r="DU5" s="458"/>
      <c r="DV5" s="435" t="s">
        <v>437</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445</v>
      </c>
      <c r="C7" s="419"/>
      <c r="D7" s="419"/>
      <c r="E7" s="419"/>
      <c r="F7" s="419"/>
      <c r="G7" s="419"/>
      <c r="H7" s="419"/>
      <c r="I7" s="419"/>
      <c r="J7" s="419"/>
      <c r="K7" s="419"/>
      <c r="L7" s="419"/>
      <c r="M7" s="419"/>
      <c r="N7" s="419"/>
      <c r="O7" s="419"/>
      <c r="P7" s="431"/>
      <c r="Q7" s="437">
        <v>8366</v>
      </c>
      <c r="R7" s="449"/>
      <c r="S7" s="449"/>
      <c r="T7" s="449"/>
      <c r="U7" s="449"/>
      <c r="V7" s="449">
        <v>8150</v>
      </c>
      <c r="W7" s="449"/>
      <c r="X7" s="449"/>
      <c r="Y7" s="449"/>
      <c r="Z7" s="449"/>
      <c r="AA7" s="449">
        <v>216</v>
      </c>
      <c r="AB7" s="449"/>
      <c r="AC7" s="449"/>
      <c r="AD7" s="449"/>
      <c r="AE7" s="492"/>
      <c r="AF7" s="506">
        <v>187</v>
      </c>
      <c r="AG7" s="519"/>
      <c r="AH7" s="519"/>
      <c r="AI7" s="519"/>
      <c r="AJ7" s="524"/>
      <c r="AK7" s="532">
        <v>2</v>
      </c>
      <c r="AL7" s="449"/>
      <c r="AM7" s="449"/>
      <c r="AN7" s="449"/>
      <c r="AO7" s="449"/>
      <c r="AP7" s="449">
        <v>10401</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138</v>
      </c>
      <c r="BT7" s="419"/>
      <c r="BU7" s="419"/>
      <c r="BV7" s="419"/>
      <c r="BW7" s="419"/>
      <c r="BX7" s="419"/>
      <c r="BY7" s="419"/>
      <c r="BZ7" s="419"/>
      <c r="CA7" s="419"/>
      <c r="CB7" s="419"/>
      <c r="CC7" s="419"/>
      <c r="CD7" s="419"/>
      <c r="CE7" s="419"/>
      <c r="CF7" s="419"/>
      <c r="CG7" s="431"/>
      <c r="CH7" s="663">
        <v>0</v>
      </c>
      <c r="CI7" s="666"/>
      <c r="CJ7" s="666"/>
      <c r="CK7" s="666"/>
      <c r="CL7" s="681"/>
      <c r="CM7" s="663">
        <v>62</v>
      </c>
      <c r="CN7" s="666"/>
      <c r="CO7" s="666"/>
      <c r="CP7" s="666"/>
      <c r="CQ7" s="681"/>
      <c r="CR7" s="663">
        <v>30</v>
      </c>
      <c r="CS7" s="666"/>
      <c r="CT7" s="666"/>
      <c r="CU7" s="666"/>
      <c r="CV7" s="681"/>
      <c r="CW7" s="663" t="s">
        <v>195</v>
      </c>
      <c r="CX7" s="666"/>
      <c r="CY7" s="666"/>
      <c r="CZ7" s="666"/>
      <c r="DA7" s="681"/>
      <c r="DB7" s="663" t="s">
        <v>195</v>
      </c>
      <c r="DC7" s="666"/>
      <c r="DD7" s="666"/>
      <c r="DE7" s="666"/>
      <c r="DF7" s="681"/>
      <c r="DG7" s="663" t="s">
        <v>195</v>
      </c>
      <c r="DH7" s="666"/>
      <c r="DI7" s="666"/>
      <c r="DJ7" s="666"/>
      <c r="DK7" s="681"/>
      <c r="DL7" s="663" t="s">
        <v>195</v>
      </c>
      <c r="DM7" s="666"/>
      <c r="DN7" s="666"/>
      <c r="DO7" s="666"/>
      <c r="DP7" s="681"/>
      <c r="DQ7" s="663" t="s">
        <v>195</v>
      </c>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153</v>
      </c>
      <c r="BT8" s="420"/>
      <c r="BU8" s="420"/>
      <c r="BV8" s="420"/>
      <c r="BW8" s="420"/>
      <c r="BX8" s="420"/>
      <c r="BY8" s="420"/>
      <c r="BZ8" s="420"/>
      <c r="CA8" s="420"/>
      <c r="CB8" s="420"/>
      <c r="CC8" s="420"/>
      <c r="CD8" s="420"/>
      <c r="CE8" s="420"/>
      <c r="CF8" s="420"/>
      <c r="CG8" s="432"/>
      <c r="CH8" s="444">
        <v>1</v>
      </c>
      <c r="CI8" s="456"/>
      <c r="CJ8" s="456"/>
      <c r="CK8" s="456"/>
      <c r="CL8" s="682"/>
      <c r="CM8" s="444">
        <v>38</v>
      </c>
      <c r="CN8" s="456"/>
      <c r="CO8" s="456"/>
      <c r="CP8" s="456"/>
      <c r="CQ8" s="682"/>
      <c r="CR8" s="444">
        <v>10</v>
      </c>
      <c r="CS8" s="456"/>
      <c r="CT8" s="456"/>
      <c r="CU8" s="456"/>
      <c r="CV8" s="682"/>
      <c r="CW8" s="444" t="s">
        <v>195</v>
      </c>
      <c r="CX8" s="456"/>
      <c r="CY8" s="456"/>
      <c r="CZ8" s="456"/>
      <c r="DA8" s="682"/>
      <c r="DB8" s="444" t="s">
        <v>195</v>
      </c>
      <c r="DC8" s="456"/>
      <c r="DD8" s="456"/>
      <c r="DE8" s="456"/>
      <c r="DF8" s="682"/>
      <c r="DG8" s="444" t="s">
        <v>195</v>
      </c>
      <c r="DH8" s="456"/>
      <c r="DI8" s="456"/>
      <c r="DJ8" s="456"/>
      <c r="DK8" s="682"/>
      <c r="DL8" s="444" t="s">
        <v>195</v>
      </c>
      <c r="DM8" s="456"/>
      <c r="DN8" s="456"/>
      <c r="DO8" s="456"/>
      <c r="DP8" s="682"/>
      <c r="DQ8" s="444" t="s">
        <v>195</v>
      </c>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t="s">
        <v>523</v>
      </c>
      <c r="BT9" s="420"/>
      <c r="BU9" s="420"/>
      <c r="BV9" s="420"/>
      <c r="BW9" s="420"/>
      <c r="BX9" s="420"/>
      <c r="BY9" s="420"/>
      <c r="BZ9" s="420"/>
      <c r="CA9" s="420"/>
      <c r="CB9" s="420"/>
      <c r="CC9" s="420"/>
      <c r="CD9" s="420"/>
      <c r="CE9" s="420"/>
      <c r="CF9" s="420"/>
      <c r="CG9" s="432"/>
      <c r="CH9" s="444">
        <v>2</v>
      </c>
      <c r="CI9" s="456"/>
      <c r="CJ9" s="456"/>
      <c r="CK9" s="456"/>
      <c r="CL9" s="682"/>
      <c r="CM9" s="444">
        <v>32</v>
      </c>
      <c r="CN9" s="456"/>
      <c r="CO9" s="456"/>
      <c r="CP9" s="456"/>
      <c r="CQ9" s="682"/>
      <c r="CR9" s="444">
        <v>25</v>
      </c>
      <c r="CS9" s="456"/>
      <c r="CT9" s="456"/>
      <c r="CU9" s="456"/>
      <c r="CV9" s="682"/>
      <c r="CW9" s="444" t="s">
        <v>195</v>
      </c>
      <c r="CX9" s="456"/>
      <c r="CY9" s="456"/>
      <c r="CZ9" s="456"/>
      <c r="DA9" s="682"/>
      <c r="DB9" s="444" t="s">
        <v>195</v>
      </c>
      <c r="DC9" s="456"/>
      <c r="DD9" s="456"/>
      <c r="DE9" s="456"/>
      <c r="DF9" s="682"/>
      <c r="DG9" s="444" t="s">
        <v>195</v>
      </c>
      <c r="DH9" s="456"/>
      <c r="DI9" s="456"/>
      <c r="DJ9" s="456"/>
      <c r="DK9" s="682"/>
      <c r="DL9" s="444" t="s">
        <v>195</v>
      </c>
      <c r="DM9" s="456"/>
      <c r="DN9" s="456"/>
      <c r="DO9" s="456"/>
      <c r="DP9" s="682"/>
      <c r="DQ9" s="444" t="s">
        <v>195</v>
      </c>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447</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244</v>
      </c>
      <c r="B23" s="401" t="s">
        <v>299</v>
      </c>
      <c r="C23" s="421"/>
      <c r="D23" s="421"/>
      <c r="E23" s="421"/>
      <c r="F23" s="421"/>
      <c r="G23" s="421"/>
      <c r="H23" s="421"/>
      <c r="I23" s="421"/>
      <c r="J23" s="421"/>
      <c r="K23" s="421"/>
      <c r="L23" s="421"/>
      <c r="M23" s="421"/>
      <c r="N23" s="421"/>
      <c r="O23" s="421"/>
      <c r="P23" s="433"/>
      <c r="Q23" s="440">
        <v>8366</v>
      </c>
      <c r="R23" s="452"/>
      <c r="S23" s="452"/>
      <c r="T23" s="452"/>
      <c r="U23" s="452"/>
      <c r="V23" s="452">
        <v>8150</v>
      </c>
      <c r="W23" s="452"/>
      <c r="X23" s="452"/>
      <c r="Y23" s="452"/>
      <c r="Z23" s="452"/>
      <c r="AA23" s="452">
        <v>216</v>
      </c>
      <c r="AB23" s="452"/>
      <c r="AC23" s="452"/>
      <c r="AD23" s="452"/>
      <c r="AE23" s="494"/>
      <c r="AF23" s="508">
        <v>187</v>
      </c>
      <c r="AG23" s="452"/>
      <c r="AH23" s="452"/>
      <c r="AI23" s="452"/>
      <c r="AJ23" s="526"/>
      <c r="AK23" s="534"/>
      <c r="AL23" s="455"/>
      <c r="AM23" s="455"/>
      <c r="AN23" s="455"/>
      <c r="AO23" s="455"/>
      <c r="AP23" s="452">
        <v>10401</v>
      </c>
      <c r="AQ23" s="452"/>
      <c r="AR23" s="452"/>
      <c r="AS23" s="452"/>
      <c r="AT23" s="452"/>
      <c r="AU23" s="567"/>
      <c r="AV23" s="567"/>
      <c r="AW23" s="567"/>
      <c r="AX23" s="567"/>
      <c r="AY23" s="590"/>
      <c r="AZ23" s="595" t="s">
        <v>195</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382</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414</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431</v>
      </c>
      <c r="B26" s="397"/>
      <c r="C26" s="397"/>
      <c r="D26" s="397"/>
      <c r="E26" s="397"/>
      <c r="F26" s="397"/>
      <c r="G26" s="397"/>
      <c r="H26" s="397"/>
      <c r="I26" s="397"/>
      <c r="J26" s="397"/>
      <c r="K26" s="397"/>
      <c r="L26" s="397"/>
      <c r="M26" s="397"/>
      <c r="N26" s="397"/>
      <c r="O26" s="397"/>
      <c r="P26" s="429"/>
      <c r="Q26" s="435" t="s">
        <v>449</v>
      </c>
      <c r="R26" s="447"/>
      <c r="S26" s="447"/>
      <c r="T26" s="447"/>
      <c r="U26" s="458"/>
      <c r="V26" s="435" t="s">
        <v>450</v>
      </c>
      <c r="W26" s="447"/>
      <c r="X26" s="447"/>
      <c r="Y26" s="447"/>
      <c r="Z26" s="458"/>
      <c r="AA26" s="435" t="s">
        <v>451</v>
      </c>
      <c r="AB26" s="447"/>
      <c r="AC26" s="447"/>
      <c r="AD26" s="447"/>
      <c r="AE26" s="447"/>
      <c r="AF26" s="509" t="s">
        <v>240</v>
      </c>
      <c r="AG26" s="520"/>
      <c r="AH26" s="520"/>
      <c r="AI26" s="520"/>
      <c r="AJ26" s="527"/>
      <c r="AK26" s="447" t="s">
        <v>386</v>
      </c>
      <c r="AL26" s="447"/>
      <c r="AM26" s="447"/>
      <c r="AN26" s="447"/>
      <c r="AO26" s="458"/>
      <c r="AP26" s="435" t="s">
        <v>355</v>
      </c>
      <c r="AQ26" s="447"/>
      <c r="AR26" s="447"/>
      <c r="AS26" s="447"/>
      <c r="AT26" s="458"/>
      <c r="AU26" s="435" t="s">
        <v>452</v>
      </c>
      <c r="AV26" s="447"/>
      <c r="AW26" s="447"/>
      <c r="AX26" s="447"/>
      <c r="AY26" s="458"/>
      <c r="AZ26" s="435" t="s">
        <v>453</v>
      </c>
      <c r="BA26" s="447"/>
      <c r="BB26" s="447"/>
      <c r="BC26" s="447"/>
      <c r="BD26" s="458"/>
      <c r="BE26" s="435" t="s">
        <v>437</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454</v>
      </c>
      <c r="C28" s="419"/>
      <c r="D28" s="419"/>
      <c r="E28" s="419"/>
      <c r="F28" s="419"/>
      <c r="G28" s="419"/>
      <c r="H28" s="419"/>
      <c r="I28" s="419"/>
      <c r="J28" s="419"/>
      <c r="K28" s="419"/>
      <c r="L28" s="419"/>
      <c r="M28" s="419"/>
      <c r="N28" s="419"/>
      <c r="O28" s="419"/>
      <c r="P28" s="431"/>
      <c r="Q28" s="441">
        <v>580</v>
      </c>
      <c r="R28" s="453"/>
      <c r="S28" s="453"/>
      <c r="T28" s="453"/>
      <c r="U28" s="453"/>
      <c r="V28" s="453">
        <v>580</v>
      </c>
      <c r="W28" s="453"/>
      <c r="X28" s="453"/>
      <c r="Y28" s="453"/>
      <c r="Z28" s="453"/>
      <c r="AA28" s="453">
        <v>0</v>
      </c>
      <c r="AB28" s="453"/>
      <c r="AC28" s="453"/>
      <c r="AD28" s="453"/>
      <c r="AE28" s="495"/>
      <c r="AF28" s="511">
        <v>0</v>
      </c>
      <c r="AG28" s="453"/>
      <c r="AH28" s="453"/>
      <c r="AI28" s="453"/>
      <c r="AJ28" s="529"/>
      <c r="AK28" s="535">
        <v>67</v>
      </c>
      <c r="AL28" s="453"/>
      <c r="AM28" s="453"/>
      <c r="AN28" s="453"/>
      <c r="AO28" s="453"/>
      <c r="AP28" s="453" t="s">
        <v>195</v>
      </c>
      <c r="AQ28" s="453"/>
      <c r="AR28" s="453"/>
      <c r="AS28" s="453"/>
      <c r="AT28" s="453"/>
      <c r="AU28" s="453" t="s">
        <v>195</v>
      </c>
      <c r="AV28" s="453"/>
      <c r="AW28" s="453"/>
      <c r="AX28" s="453"/>
      <c r="AY28" s="453"/>
      <c r="AZ28" s="596" t="s">
        <v>195</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279</v>
      </c>
      <c r="C29" s="420"/>
      <c r="D29" s="420"/>
      <c r="E29" s="420"/>
      <c r="F29" s="420"/>
      <c r="G29" s="420"/>
      <c r="H29" s="420"/>
      <c r="I29" s="420"/>
      <c r="J29" s="420"/>
      <c r="K29" s="420"/>
      <c r="L29" s="420"/>
      <c r="M29" s="420"/>
      <c r="N29" s="420"/>
      <c r="O29" s="420"/>
      <c r="P29" s="432"/>
      <c r="Q29" s="438">
        <v>648</v>
      </c>
      <c r="R29" s="450"/>
      <c r="S29" s="450"/>
      <c r="T29" s="450"/>
      <c r="U29" s="450"/>
      <c r="V29" s="450">
        <v>648</v>
      </c>
      <c r="W29" s="450"/>
      <c r="X29" s="450"/>
      <c r="Y29" s="450"/>
      <c r="Z29" s="450"/>
      <c r="AA29" s="450">
        <v>0</v>
      </c>
      <c r="AB29" s="450"/>
      <c r="AC29" s="450"/>
      <c r="AD29" s="450"/>
      <c r="AE29" s="461"/>
      <c r="AF29" s="507">
        <v>0</v>
      </c>
      <c r="AG29" s="456"/>
      <c r="AH29" s="456"/>
      <c r="AI29" s="456"/>
      <c r="AJ29" s="525"/>
      <c r="AK29" s="460">
        <v>99</v>
      </c>
      <c r="AL29" s="450"/>
      <c r="AM29" s="450"/>
      <c r="AN29" s="450"/>
      <c r="AO29" s="450"/>
      <c r="AP29" s="450" t="s">
        <v>195</v>
      </c>
      <c r="AQ29" s="450"/>
      <c r="AR29" s="450"/>
      <c r="AS29" s="450"/>
      <c r="AT29" s="450"/>
      <c r="AU29" s="450" t="s">
        <v>195</v>
      </c>
      <c r="AV29" s="450"/>
      <c r="AW29" s="450"/>
      <c r="AX29" s="450"/>
      <c r="AY29" s="450"/>
      <c r="AZ29" s="597" t="s">
        <v>195</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455</v>
      </c>
      <c r="C30" s="420"/>
      <c r="D30" s="420"/>
      <c r="E30" s="420"/>
      <c r="F30" s="420"/>
      <c r="G30" s="420"/>
      <c r="H30" s="420"/>
      <c r="I30" s="420"/>
      <c r="J30" s="420"/>
      <c r="K30" s="420"/>
      <c r="L30" s="420"/>
      <c r="M30" s="420"/>
      <c r="N30" s="420"/>
      <c r="O30" s="420"/>
      <c r="P30" s="432"/>
      <c r="Q30" s="438">
        <v>104</v>
      </c>
      <c r="R30" s="450"/>
      <c r="S30" s="450"/>
      <c r="T30" s="450"/>
      <c r="U30" s="450"/>
      <c r="V30" s="450">
        <v>104</v>
      </c>
      <c r="W30" s="450"/>
      <c r="X30" s="450"/>
      <c r="Y30" s="450"/>
      <c r="Z30" s="450"/>
      <c r="AA30" s="450">
        <v>0</v>
      </c>
      <c r="AB30" s="450"/>
      <c r="AC30" s="450"/>
      <c r="AD30" s="450"/>
      <c r="AE30" s="461"/>
      <c r="AF30" s="507">
        <v>0</v>
      </c>
      <c r="AG30" s="456"/>
      <c r="AH30" s="456"/>
      <c r="AI30" s="456"/>
      <c r="AJ30" s="525"/>
      <c r="AK30" s="460">
        <v>34</v>
      </c>
      <c r="AL30" s="450"/>
      <c r="AM30" s="450"/>
      <c r="AN30" s="450"/>
      <c r="AO30" s="450"/>
      <c r="AP30" s="450" t="s">
        <v>195</v>
      </c>
      <c r="AQ30" s="450"/>
      <c r="AR30" s="450"/>
      <c r="AS30" s="450"/>
      <c r="AT30" s="450"/>
      <c r="AU30" s="450" t="s">
        <v>195</v>
      </c>
      <c r="AV30" s="450"/>
      <c r="AW30" s="450"/>
      <c r="AX30" s="450"/>
      <c r="AY30" s="450"/>
      <c r="AZ30" s="597" t="s">
        <v>195</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456</v>
      </c>
      <c r="C31" s="420"/>
      <c r="D31" s="420"/>
      <c r="E31" s="420"/>
      <c r="F31" s="420"/>
      <c r="G31" s="420"/>
      <c r="H31" s="420"/>
      <c r="I31" s="420"/>
      <c r="J31" s="420"/>
      <c r="K31" s="420"/>
      <c r="L31" s="420"/>
      <c r="M31" s="420"/>
      <c r="N31" s="420"/>
      <c r="O31" s="420"/>
      <c r="P31" s="432"/>
      <c r="Q31" s="438">
        <v>182</v>
      </c>
      <c r="R31" s="450"/>
      <c r="S31" s="450"/>
      <c r="T31" s="450"/>
      <c r="U31" s="450"/>
      <c r="V31" s="450">
        <v>174</v>
      </c>
      <c r="W31" s="450"/>
      <c r="X31" s="450"/>
      <c r="Y31" s="450"/>
      <c r="Z31" s="450"/>
      <c r="AA31" s="450">
        <v>8</v>
      </c>
      <c r="AB31" s="450"/>
      <c r="AC31" s="450"/>
      <c r="AD31" s="450"/>
      <c r="AE31" s="461"/>
      <c r="AF31" s="507">
        <v>634</v>
      </c>
      <c r="AG31" s="456"/>
      <c r="AH31" s="456"/>
      <c r="AI31" s="456"/>
      <c r="AJ31" s="525"/>
      <c r="AK31" s="460">
        <v>37</v>
      </c>
      <c r="AL31" s="450"/>
      <c r="AM31" s="450"/>
      <c r="AN31" s="450"/>
      <c r="AO31" s="450"/>
      <c r="AP31" s="450">
        <v>1415</v>
      </c>
      <c r="AQ31" s="450"/>
      <c r="AR31" s="450"/>
      <c r="AS31" s="450"/>
      <c r="AT31" s="450"/>
      <c r="AU31" s="450">
        <v>724</v>
      </c>
      <c r="AV31" s="450"/>
      <c r="AW31" s="450"/>
      <c r="AX31" s="450"/>
      <c r="AY31" s="450"/>
      <c r="AZ31" s="597" t="s">
        <v>195</v>
      </c>
      <c r="BA31" s="597"/>
      <c r="BB31" s="597"/>
      <c r="BC31" s="597"/>
      <c r="BD31" s="597"/>
      <c r="BE31" s="565" t="s">
        <v>457</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348</v>
      </c>
      <c r="C32" s="420"/>
      <c r="D32" s="420"/>
      <c r="E32" s="420"/>
      <c r="F32" s="420"/>
      <c r="G32" s="420"/>
      <c r="H32" s="420"/>
      <c r="I32" s="420"/>
      <c r="J32" s="420"/>
      <c r="K32" s="420"/>
      <c r="L32" s="420"/>
      <c r="M32" s="420"/>
      <c r="N32" s="420"/>
      <c r="O32" s="420"/>
      <c r="P32" s="432"/>
      <c r="Q32" s="438">
        <v>511</v>
      </c>
      <c r="R32" s="450"/>
      <c r="S32" s="450"/>
      <c r="T32" s="450"/>
      <c r="U32" s="450"/>
      <c r="V32" s="450">
        <v>407</v>
      </c>
      <c r="W32" s="450"/>
      <c r="X32" s="450"/>
      <c r="Y32" s="450"/>
      <c r="Z32" s="450"/>
      <c r="AA32" s="450">
        <v>104</v>
      </c>
      <c r="AB32" s="450"/>
      <c r="AC32" s="450"/>
      <c r="AD32" s="450"/>
      <c r="AE32" s="461"/>
      <c r="AF32" s="507">
        <v>141</v>
      </c>
      <c r="AG32" s="456"/>
      <c r="AH32" s="456"/>
      <c r="AI32" s="456"/>
      <c r="AJ32" s="525"/>
      <c r="AK32" s="460">
        <v>226</v>
      </c>
      <c r="AL32" s="450"/>
      <c r="AM32" s="450"/>
      <c r="AN32" s="450"/>
      <c r="AO32" s="450"/>
      <c r="AP32" s="450">
        <v>1138</v>
      </c>
      <c r="AQ32" s="450"/>
      <c r="AR32" s="450"/>
      <c r="AS32" s="450"/>
      <c r="AT32" s="450"/>
      <c r="AU32" s="450">
        <v>1120</v>
      </c>
      <c r="AV32" s="450"/>
      <c r="AW32" s="450"/>
      <c r="AX32" s="450"/>
      <c r="AY32" s="450"/>
      <c r="AZ32" s="597" t="s">
        <v>195</v>
      </c>
      <c r="BA32" s="597"/>
      <c r="BB32" s="597"/>
      <c r="BC32" s="597"/>
      <c r="BD32" s="597"/>
      <c r="BE32" s="565" t="s">
        <v>457</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458</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244</v>
      </c>
      <c r="B63" s="401" t="s">
        <v>373</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776</v>
      </c>
      <c r="AG63" s="452"/>
      <c r="AH63" s="452"/>
      <c r="AI63" s="452"/>
      <c r="AJ63" s="526"/>
      <c r="AK63" s="534"/>
      <c r="AL63" s="455"/>
      <c r="AM63" s="455"/>
      <c r="AN63" s="455"/>
      <c r="AO63" s="455"/>
      <c r="AP63" s="452">
        <v>2553</v>
      </c>
      <c r="AQ63" s="452"/>
      <c r="AR63" s="452"/>
      <c r="AS63" s="452"/>
      <c r="AT63" s="452"/>
      <c r="AU63" s="452">
        <v>1844</v>
      </c>
      <c r="AV63" s="452"/>
      <c r="AW63" s="452"/>
      <c r="AX63" s="452"/>
      <c r="AY63" s="452"/>
      <c r="AZ63" s="599"/>
      <c r="BA63" s="599"/>
      <c r="BB63" s="599"/>
      <c r="BC63" s="599"/>
      <c r="BD63" s="599"/>
      <c r="BE63" s="567"/>
      <c r="BF63" s="567"/>
      <c r="BG63" s="567"/>
      <c r="BH63" s="567"/>
      <c r="BI63" s="590"/>
      <c r="BJ63" s="595" t="s">
        <v>195</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446</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441</v>
      </c>
      <c r="B66" s="397"/>
      <c r="C66" s="397"/>
      <c r="D66" s="397"/>
      <c r="E66" s="397"/>
      <c r="F66" s="397"/>
      <c r="G66" s="397"/>
      <c r="H66" s="397"/>
      <c r="I66" s="397"/>
      <c r="J66" s="397"/>
      <c r="K66" s="397"/>
      <c r="L66" s="397"/>
      <c r="M66" s="397"/>
      <c r="N66" s="397"/>
      <c r="O66" s="397"/>
      <c r="P66" s="429"/>
      <c r="Q66" s="435" t="s">
        <v>449</v>
      </c>
      <c r="R66" s="447"/>
      <c r="S66" s="447"/>
      <c r="T66" s="447"/>
      <c r="U66" s="458"/>
      <c r="V66" s="435" t="s">
        <v>450</v>
      </c>
      <c r="W66" s="447"/>
      <c r="X66" s="447"/>
      <c r="Y66" s="447"/>
      <c r="Z66" s="458"/>
      <c r="AA66" s="435" t="s">
        <v>451</v>
      </c>
      <c r="AB66" s="447"/>
      <c r="AC66" s="447"/>
      <c r="AD66" s="447"/>
      <c r="AE66" s="458"/>
      <c r="AF66" s="512" t="s">
        <v>240</v>
      </c>
      <c r="AG66" s="520"/>
      <c r="AH66" s="520"/>
      <c r="AI66" s="520"/>
      <c r="AJ66" s="530"/>
      <c r="AK66" s="435" t="s">
        <v>386</v>
      </c>
      <c r="AL66" s="397"/>
      <c r="AM66" s="397"/>
      <c r="AN66" s="397"/>
      <c r="AO66" s="429"/>
      <c r="AP66" s="435" t="s">
        <v>355</v>
      </c>
      <c r="AQ66" s="447"/>
      <c r="AR66" s="447"/>
      <c r="AS66" s="447"/>
      <c r="AT66" s="458"/>
      <c r="AU66" s="435" t="s">
        <v>459</v>
      </c>
      <c r="AV66" s="447"/>
      <c r="AW66" s="447"/>
      <c r="AX66" s="447"/>
      <c r="AY66" s="458"/>
      <c r="AZ66" s="435" t="s">
        <v>437</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521</v>
      </c>
      <c r="C68" s="419"/>
      <c r="D68" s="419"/>
      <c r="E68" s="419"/>
      <c r="F68" s="419"/>
      <c r="G68" s="419"/>
      <c r="H68" s="419"/>
      <c r="I68" s="419"/>
      <c r="J68" s="419"/>
      <c r="K68" s="419"/>
      <c r="L68" s="419"/>
      <c r="M68" s="419"/>
      <c r="N68" s="419"/>
      <c r="O68" s="419"/>
      <c r="P68" s="431"/>
      <c r="Q68" s="437">
        <v>769</v>
      </c>
      <c r="R68" s="449"/>
      <c r="S68" s="449"/>
      <c r="T68" s="449"/>
      <c r="U68" s="449"/>
      <c r="V68" s="449">
        <v>750</v>
      </c>
      <c r="W68" s="449"/>
      <c r="X68" s="449"/>
      <c r="Y68" s="449"/>
      <c r="Z68" s="449"/>
      <c r="AA68" s="449">
        <v>19</v>
      </c>
      <c r="AB68" s="449"/>
      <c r="AC68" s="449"/>
      <c r="AD68" s="449"/>
      <c r="AE68" s="449"/>
      <c r="AF68" s="449">
        <v>19</v>
      </c>
      <c r="AG68" s="449"/>
      <c r="AH68" s="449"/>
      <c r="AI68" s="449"/>
      <c r="AJ68" s="449"/>
      <c r="AK68" s="449" t="s">
        <v>195</v>
      </c>
      <c r="AL68" s="449"/>
      <c r="AM68" s="449"/>
      <c r="AN68" s="449"/>
      <c r="AO68" s="449"/>
      <c r="AP68" s="449">
        <v>1320</v>
      </c>
      <c r="AQ68" s="449"/>
      <c r="AR68" s="449"/>
      <c r="AS68" s="449"/>
      <c r="AT68" s="449"/>
      <c r="AU68" s="449">
        <v>27</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522</v>
      </c>
      <c r="C69" s="420"/>
      <c r="D69" s="420"/>
      <c r="E69" s="420"/>
      <c r="F69" s="420"/>
      <c r="G69" s="420"/>
      <c r="H69" s="420"/>
      <c r="I69" s="420"/>
      <c r="J69" s="420"/>
      <c r="K69" s="420"/>
      <c r="L69" s="420"/>
      <c r="M69" s="420"/>
      <c r="N69" s="420"/>
      <c r="O69" s="420"/>
      <c r="P69" s="432"/>
      <c r="Q69" s="438">
        <v>17</v>
      </c>
      <c r="R69" s="450"/>
      <c r="S69" s="450"/>
      <c r="T69" s="450"/>
      <c r="U69" s="450"/>
      <c r="V69" s="450">
        <v>16</v>
      </c>
      <c r="W69" s="450"/>
      <c r="X69" s="450"/>
      <c r="Y69" s="450"/>
      <c r="Z69" s="450"/>
      <c r="AA69" s="450">
        <v>1</v>
      </c>
      <c r="AB69" s="450"/>
      <c r="AC69" s="450"/>
      <c r="AD69" s="450"/>
      <c r="AE69" s="450"/>
      <c r="AF69" s="450">
        <v>1</v>
      </c>
      <c r="AG69" s="450"/>
      <c r="AH69" s="450"/>
      <c r="AI69" s="450"/>
      <c r="AJ69" s="450"/>
      <c r="AK69" s="450" t="s">
        <v>195</v>
      </c>
      <c r="AL69" s="450"/>
      <c r="AM69" s="450"/>
      <c r="AN69" s="450"/>
      <c r="AO69" s="450"/>
      <c r="AP69" s="450" t="s">
        <v>195</v>
      </c>
      <c r="AQ69" s="450"/>
      <c r="AR69" s="450"/>
      <c r="AS69" s="450"/>
      <c r="AT69" s="450"/>
      <c r="AU69" s="450" t="s">
        <v>195</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c r="C70" s="420"/>
      <c r="D70" s="420"/>
      <c r="E70" s="420"/>
      <c r="F70" s="420"/>
      <c r="G70" s="420"/>
      <c r="H70" s="420"/>
      <c r="I70" s="420"/>
      <c r="J70" s="420"/>
      <c r="K70" s="420"/>
      <c r="L70" s="420"/>
      <c r="M70" s="420"/>
      <c r="N70" s="420"/>
      <c r="O70" s="420"/>
      <c r="P70" s="432"/>
      <c r="Q70" s="438"/>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c r="C71" s="420"/>
      <c r="D71" s="420"/>
      <c r="E71" s="420"/>
      <c r="F71" s="420"/>
      <c r="G71" s="420"/>
      <c r="H71" s="420"/>
      <c r="I71" s="420"/>
      <c r="J71" s="420"/>
      <c r="K71" s="420"/>
      <c r="L71" s="420"/>
      <c r="M71" s="420"/>
      <c r="N71" s="420"/>
      <c r="O71" s="420"/>
      <c r="P71" s="432"/>
      <c r="Q71" s="438"/>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c r="C72" s="420"/>
      <c r="D72" s="420"/>
      <c r="E72" s="420"/>
      <c r="F72" s="420"/>
      <c r="G72" s="420"/>
      <c r="H72" s="420"/>
      <c r="I72" s="420"/>
      <c r="J72" s="420"/>
      <c r="K72" s="420"/>
      <c r="L72" s="420"/>
      <c r="M72" s="420"/>
      <c r="N72" s="420"/>
      <c r="O72" s="420"/>
      <c r="P72" s="432"/>
      <c r="Q72" s="438"/>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c r="C73" s="420"/>
      <c r="D73" s="420"/>
      <c r="E73" s="420"/>
      <c r="F73" s="420"/>
      <c r="G73" s="420"/>
      <c r="H73" s="420"/>
      <c r="I73" s="420"/>
      <c r="J73" s="420"/>
      <c r="K73" s="420"/>
      <c r="L73" s="420"/>
      <c r="M73" s="420"/>
      <c r="N73" s="420"/>
      <c r="O73" s="420"/>
      <c r="P73" s="432"/>
      <c r="Q73" s="438"/>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c r="C74" s="420"/>
      <c r="D74" s="420"/>
      <c r="E74" s="420"/>
      <c r="F74" s="420"/>
      <c r="G74" s="420"/>
      <c r="H74" s="420"/>
      <c r="I74" s="420"/>
      <c r="J74" s="420"/>
      <c r="K74" s="420"/>
      <c r="L74" s="420"/>
      <c r="M74" s="420"/>
      <c r="N74" s="420"/>
      <c r="O74" s="420"/>
      <c r="P74" s="432"/>
      <c r="Q74" s="438"/>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c r="C75" s="420"/>
      <c r="D75" s="420"/>
      <c r="E75" s="420"/>
      <c r="F75" s="420"/>
      <c r="G75" s="420"/>
      <c r="H75" s="420"/>
      <c r="I75" s="420"/>
      <c r="J75" s="420"/>
      <c r="K75" s="420"/>
      <c r="L75" s="420"/>
      <c r="M75" s="420"/>
      <c r="N75" s="420"/>
      <c r="O75" s="420"/>
      <c r="P75" s="432"/>
      <c r="Q75" s="444"/>
      <c r="R75" s="456"/>
      <c r="S75" s="456"/>
      <c r="T75" s="456"/>
      <c r="U75" s="460"/>
      <c r="V75" s="461"/>
      <c r="W75" s="456"/>
      <c r="X75" s="456"/>
      <c r="Y75" s="456"/>
      <c r="Z75" s="460"/>
      <c r="AA75" s="461"/>
      <c r="AB75" s="456"/>
      <c r="AC75" s="456"/>
      <c r="AD75" s="456"/>
      <c r="AE75" s="460"/>
      <c r="AF75" s="461"/>
      <c r="AG75" s="456"/>
      <c r="AH75" s="456"/>
      <c r="AI75" s="456"/>
      <c r="AJ75" s="460"/>
      <c r="AK75" s="461"/>
      <c r="AL75" s="456"/>
      <c r="AM75" s="456"/>
      <c r="AN75" s="456"/>
      <c r="AO75" s="460"/>
      <c r="AP75" s="461"/>
      <c r="AQ75" s="456"/>
      <c r="AR75" s="456"/>
      <c r="AS75" s="456"/>
      <c r="AT75" s="460"/>
      <c r="AU75" s="461"/>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244</v>
      </c>
      <c r="B88" s="401" t="s">
        <v>177</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20</v>
      </c>
      <c r="AG88" s="452"/>
      <c r="AH88" s="452"/>
      <c r="AI88" s="452"/>
      <c r="AJ88" s="452"/>
      <c r="AK88" s="455"/>
      <c r="AL88" s="455"/>
      <c r="AM88" s="455"/>
      <c r="AN88" s="455"/>
      <c r="AO88" s="455"/>
      <c r="AP88" s="452">
        <v>1320</v>
      </c>
      <c r="AQ88" s="452"/>
      <c r="AR88" s="452"/>
      <c r="AS88" s="452"/>
      <c r="AT88" s="452"/>
      <c r="AU88" s="452">
        <v>27</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244</v>
      </c>
      <c r="BR102" s="401" t="s">
        <v>443</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v>65</v>
      </c>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460</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461</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462</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275</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463</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196</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464</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465</v>
      </c>
      <c r="AB109" s="406"/>
      <c r="AC109" s="406"/>
      <c r="AD109" s="406"/>
      <c r="AE109" s="469"/>
      <c r="AF109" s="480" t="s">
        <v>467</v>
      </c>
      <c r="AG109" s="406"/>
      <c r="AH109" s="406"/>
      <c r="AI109" s="406"/>
      <c r="AJ109" s="469"/>
      <c r="AK109" s="480" t="s">
        <v>184</v>
      </c>
      <c r="AL109" s="406"/>
      <c r="AM109" s="406"/>
      <c r="AN109" s="406"/>
      <c r="AO109" s="469"/>
      <c r="AP109" s="480" t="s">
        <v>468</v>
      </c>
      <c r="AQ109" s="406"/>
      <c r="AR109" s="406"/>
      <c r="AS109" s="406"/>
      <c r="AT109" s="555"/>
      <c r="AU109" s="383" t="s">
        <v>464</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465</v>
      </c>
      <c r="BR109" s="406"/>
      <c r="BS109" s="406"/>
      <c r="BT109" s="406"/>
      <c r="BU109" s="469"/>
      <c r="BV109" s="480" t="s">
        <v>467</v>
      </c>
      <c r="BW109" s="406"/>
      <c r="BX109" s="406"/>
      <c r="BY109" s="406"/>
      <c r="BZ109" s="469"/>
      <c r="CA109" s="480" t="s">
        <v>184</v>
      </c>
      <c r="CB109" s="406"/>
      <c r="CC109" s="406"/>
      <c r="CD109" s="406"/>
      <c r="CE109" s="469"/>
      <c r="CF109" s="655" t="s">
        <v>468</v>
      </c>
      <c r="CG109" s="655"/>
      <c r="CH109" s="655"/>
      <c r="CI109" s="655"/>
      <c r="CJ109" s="655"/>
      <c r="CK109" s="480" t="s">
        <v>91</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465</v>
      </c>
      <c r="DH109" s="406"/>
      <c r="DI109" s="406"/>
      <c r="DJ109" s="406"/>
      <c r="DK109" s="469"/>
      <c r="DL109" s="480" t="s">
        <v>467</v>
      </c>
      <c r="DM109" s="406"/>
      <c r="DN109" s="406"/>
      <c r="DO109" s="406"/>
      <c r="DP109" s="469"/>
      <c r="DQ109" s="480" t="s">
        <v>184</v>
      </c>
      <c r="DR109" s="406"/>
      <c r="DS109" s="406"/>
      <c r="DT109" s="406"/>
      <c r="DU109" s="469"/>
      <c r="DV109" s="480" t="s">
        <v>468</v>
      </c>
      <c r="DW109" s="406"/>
      <c r="DX109" s="406"/>
      <c r="DY109" s="406"/>
      <c r="DZ109" s="555"/>
    </row>
    <row r="110" spans="1:131" s="365" customFormat="1" ht="26.25" customHeight="1">
      <c r="A110" s="384" t="s">
        <v>325</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611504</v>
      </c>
      <c r="AB110" s="487"/>
      <c r="AC110" s="487"/>
      <c r="AD110" s="487"/>
      <c r="AE110" s="498"/>
      <c r="AF110" s="514">
        <v>600380</v>
      </c>
      <c r="AG110" s="487"/>
      <c r="AH110" s="487"/>
      <c r="AI110" s="487"/>
      <c r="AJ110" s="498"/>
      <c r="AK110" s="514">
        <v>765562</v>
      </c>
      <c r="AL110" s="487"/>
      <c r="AM110" s="487"/>
      <c r="AN110" s="487"/>
      <c r="AO110" s="498"/>
      <c r="AP110" s="538">
        <v>24.1</v>
      </c>
      <c r="AQ110" s="546"/>
      <c r="AR110" s="546"/>
      <c r="AS110" s="546"/>
      <c r="AT110" s="556"/>
      <c r="AU110" s="568" t="s">
        <v>118</v>
      </c>
      <c r="AV110" s="577"/>
      <c r="AW110" s="577"/>
      <c r="AX110" s="577"/>
      <c r="AY110" s="577"/>
      <c r="AZ110" s="424" t="s">
        <v>469</v>
      </c>
      <c r="BA110" s="407"/>
      <c r="BB110" s="407"/>
      <c r="BC110" s="407"/>
      <c r="BD110" s="407"/>
      <c r="BE110" s="407"/>
      <c r="BF110" s="407"/>
      <c r="BG110" s="407"/>
      <c r="BH110" s="407"/>
      <c r="BI110" s="407"/>
      <c r="BJ110" s="407"/>
      <c r="BK110" s="407"/>
      <c r="BL110" s="407"/>
      <c r="BM110" s="407"/>
      <c r="BN110" s="407"/>
      <c r="BO110" s="407"/>
      <c r="BP110" s="470"/>
      <c r="BQ110" s="632">
        <v>10301462</v>
      </c>
      <c r="BR110" s="640"/>
      <c r="BS110" s="640"/>
      <c r="BT110" s="640"/>
      <c r="BU110" s="640"/>
      <c r="BV110" s="640">
        <v>10050288</v>
      </c>
      <c r="BW110" s="640"/>
      <c r="BX110" s="640"/>
      <c r="BY110" s="640"/>
      <c r="BZ110" s="640"/>
      <c r="CA110" s="640">
        <v>10401139</v>
      </c>
      <c r="CB110" s="640"/>
      <c r="CC110" s="640"/>
      <c r="CD110" s="640"/>
      <c r="CE110" s="640"/>
      <c r="CF110" s="656">
        <v>327.7</v>
      </c>
      <c r="CG110" s="660"/>
      <c r="CH110" s="660"/>
      <c r="CI110" s="660"/>
      <c r="CJ110" s="660"/>
      <c r="CK110" s="672" t="s">
        <v>383</v>
      </c>
      <c r="CL110" s="412"/>
      <c r="CM110" s="424" t="s">
        <v>59</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v>46282</v>
      </c>
      <c r="DH110" s="640"/>
      <c r="DI110" s="640"/>
      <c r="DJ110" s="640"/>
      <c r="DK110" s="640"/>
      <c r="DL110" s="640">
        <v>32026</v>
      </c>
      <c r="DM110" s="640"/>
      <c r="DN110" s="640"/>
      <c r="DO110" s="640"/>
      <c r="DP110" s="640"/>
      <c r="DQ110" s="640" t="s">
        <v>195</v>
      </c>
      <c r="DR110" s="640"/>
      <c r="DS110" s="640"/>
      <c r="DT110" s="640"/>
      <c r="DU110" s="640"/>
      <c r="DV110" s="712" t="s">
        <v>195</v>
      </c>
      <c r="DW110" s="712"/>
      <c r="DX110" s="712"/>
      <c r="DY110" s="712"/>
      <c r="DZ110" s="721"/>
    </row>
    <row r="111" spans="1:131" s="365" customFormat="1" ht="26.25" customHeight="1">
      <c r="A111" s="385" t="s">
        <v>448</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195</v>
      </c>
      <c r="AB111" s="446"/>
      <c r="AC111" s="446"/>
      <c r="AD111" s="446"/>
      <c r="AE111" s="499"/>
      <c r="AF111" s="515" t="s">
        <v>195</v>
      </c>
      <c r="AG111" s="446"/>
      <c r="AH111" s="446"/>
      <c r="AI111" s="446"/>
      <c r="AJ111" s="499"/>
      <c r="AK111" s="515" t="s">
        <v>195</v>
      </c>
      <c r="AL111" s="446"/>
      <c r="AM111" s="446"/>
      <c r="AN111" s="446"/>
      <c r="AO111" s="499"/>
      <c r="AP111" s="539" t="s">
        <v>195</v>
      </c>
      <c r="AQ111" s="547"/>
      <c r="AR111" s="547"/>
      <c r="AS111" s="547"/>
      <c r="AT111" s="557"/>
      <c r="AU111" s="569"/>
      <c r="AV111" s="578"/>
      <c r="AW111" s="578"/>
      <c r="AX111" s="578"/>
      <c r="AY111" s="578"/>
      <c r="AZ111" s="425" t="s">
        <v>470</v>
      </c>
      <c r="BA111" s="378"/>
      <c r="BB111" s="378"/>
      <c r="BC111" s="378"/>
      <c r="BD111" s="378"/>
      <c r="BE111" s="378"/>
      <c r="BF111" s="378"/>
      <c r="BG111" s="378"/>
      <c r="BH111" s="378"/>
      <c r="BI111" s="378"/>
      <c r="BJ111" s="378"/>
      <c r="BK111" s="378"/>
      <c r="BL111" s="378"/>
      <c r="BM111" s="378"/>
      <c r="BN111" s="378"/>
      <c r="BO111" s="378"/>
      <c r="BP111" s="472"/>
      <c r="BQ111" s="633">
        <v>46282</v>
      </c>
      <c r="BR111" s="641"/>
      <c r="BS111" s="641"/>
      <c r="BT111" s="641"/>
      <c r="BU111" s="641"/>
      <c r="BV111" s="641">
        <v>32026</v>
      </c>
      <c r="BW111" s="641"/>
      <c r="BX111" s="641"/>
      <c r="BY111" s="641"/>
      <c r="BZ111" s="641"/>
      <c r="CA111" s="641" t="s">
        <v>195</v>
      </c>
      <c r="CB111" s="641"/>
      <c r="CC111" s="641"/>
      <c r="CD111" s="641"/>
      <c r="CE111" s="641"/>
      <c r="CF111" s="657" t="s">
        <v>195</v>
      </c>
      <c r="CG111" s="661"/>
      <c r="CH111" s="661"/>
      <c r="CI111" s="661"/>
      <c r="CJ111" s="661"/>
      <c r="CK111" s="673"/>
      <c r="CL111" s="413"/>
      <c r="CM111" s="425" t="s">
        <v>133</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195</v>
      </c>
      <c r="DH111" s="641"/>
      <c r="DI111" s="641"/>
      <c r="DJ111" s="641"/>
      <c r="DK111" s="641"/>
      <c r="DL111" s="641" t="s">
        <v>195</v>
      </c>
      <c r="DM111" s="641"/>
      <c r="DN111" s="641"/>
      <c r="DO111" s="641"/>
      <c r="DP111" s="641"/>
      <c r="DQ111" s="641" t="s">
        <v>195</v>
      </c>
      <c r="DR111" s="641"/>
      <c r="DS111" s="641"/>
      <c r="DT111" s="641"/>
      <c r="DU111" s="641"/>
      <c r="DV111" s="713" t="s">
        <v>195</v>
      </c>
      <c r="DW111" s="713"/>
      <c r="DX111" s="713"/>
      <c r="DY111" s="713"/>
      <c r="DZ111" s="722"/>
    </row>
    <row r="112" spans="1:131" s="365" customFormat="1" ht="26.25" customHeight="1">
      <c r="A112" s="386" t="s">
        <v>151</v>
      </c>
      <c r="B112" s="409"/>
      <c r="C112" s="378" t="s">
        <v>472</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195</v>
      </c>
      <c r="AB112" s="446"/>
      <c r="AC112" s="446"/>
      <c r="AD112" s="446"/>
      <c r="AE112" s="499"/>
      <c r="AF112" s="515" t="s">
        <v>195</v>
      </c>
      <c r="AG112" s="446"/>
      <c r="AH112" s="446"/>
      <c r="AI112" s="446"/>
      <c r="AJ112" s="499"/>
      <c r="AK112" s="515" t="s">
        <v>195</v>
      </c>
      <c r="AL112" s="446"/>
      <c r="AM112" s="446"/>
      <c r="AN112" s="446"/>
      <c r="AO112" s="499"/>
      <c r="AP112" s="539" t="s">
        <v>195</v>
      </c>
      <c r="AQ112" s="547"/>
      <c r="AR112" s="547"/>
      <c r="AS112" s="547"/>
      <c r="AT112" s="557"/>
      <c r="AU112" s="569"/>
      <c r="AV112" s="578"/>
      <c r="AW112" s="578"/>
      <c r="AX112" s="578"/>
      <c r="AY112" s="578"/>
      <c r="AZ112" s="425" t="s">
        <v>263</v>
      </c>
      <c r="BA112" s="378"/>
      <c r="BB112" s="378"/>
      <c r="BC112" s="378"/>
      <c r="BD112" s="378"/>
      <c r="BE112" s="378"/>
      <c r="BF112" s="378"/>
      <c r="BG112" s="378"/>
      <c r="BH112" s="378"/>
      <c r="BI112" s="378"/>
      <c r="BJ112" s="378"/>
      <c r="BK112" s="378"/>
      <c r="BL112" s="378"/>
      <c r="BM112" s="378"/>
      <c r="BN112" s="378"/>
      <c r="BO112" s="378"/>
      <c r="BP112" s="472"/>
      <c r="BQ112" s="633">
        <v>1552908</v>
      </c>
      <c r="BR112" s="641"/>
      <c r="BS112" s="641"/>
      <c r="BT112" s="641"/>
      <c r="BU112" s="641"/>
      <c r="BV112" s="641">
        <v>1716864</v>
      </c>
      <c r="BW112" s="641"/>
      <c r="BX112" s="641"/>
      <c r="BY112" s="641"/>
      <c r="BZ112" s="641"/>
      <c r="CA112" s="641">
        <v>1844617</v>
      </c>
      <c r="CB112" s="641"/>
      <c r="CC112" s="641"/>
      <c r="CD112" s="641"/>
      <c r="CE112" s="641"/>
      <c r="CF112" s="657">
        <v>58.1</v>
      </c>
      <c r="CG112" s="661"/>
      <c r="CH112" s="661"/>
      <c r="CI112" s="661"/>
      <c r="CJ112" s="661"/>
      <c r="CK112" s="673"/>
      <c r="CL112" s="413"/>
      <c r="CM112" s="425" t="s">
        <v>391</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195</v>
      </c>
      <c r="DH112" s="641"/>
      <c r="DI112" s="641"/>
      <c r="DJ112" s="641"/>
      <c r="DK112" s="641"/>
      <c r="DL112" s="641" t="s">
        <v>195</v>
      </c>
      <c r="DM112" s="641"/>
      <c r="DN112" s="641"/>
      <c r="DO112" s="641"/>
      <c r="DP112" s="641"/>
      <c r="DQ112" s="641" t="s">
        <v>195</v>
      </c>
      <c r="DR112" s="641"/>
      <c r="DS112" s="641"/>
      <c r="DT112" s="641"/>
      <c r="DU112" s="641"/>
      <c r="DV112" s="713" t="s">
        <v>195</v>
      </c>
      <c r="DW112" s="713"/>
      <c r="DX112" s="713"/>
      <c r="DY112" s="713"/>
      <c r="DZ112" s="722"/>
    </row>
    <row r="113" spans="1:130" s="365" customFormat="1" ht="26.25" customHeight="1">
      <c r="A113" s="387"/>
      <c r="B113" s="410"/>
      <c r="C113" s="378" t="s">
        <v>473</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134806</v>
      </c>
      <c r="AB113" s="446"/>
      <c r="AC113" s="446"/>
      <c r="AD113" s="446"/>
      <c r="AE113" s="499"/>
      <c r="AF113" s="515">
        <v>123132</v>
      </c>
      <c r="AG113" s="446"/>
      <c r="AH113" s="446"/>
      <c r="AI113" s="446"/>
      <c r="AJ113" s="499"/>
      <c r="AK113" s="515">
        <v>124978</v>
      </c>
      <c r="AL113" s="446"/>
      <c r="AM113" s="446"/>
      <c r="AN113" s="446"/>
      <c r="AO113" s="499"/>
      <c r="AP113" s="539">
        <v>3.9</v>
      </c>
      <c r="AQ113" s="547"/>
      <c r="AR113" s="547"/>
      <c r="AS113" s="547"/>
      <c r="AT113" s="557"/>
      <c r="AU113" s="569"/>
      <c r="AV113" s="578"/>
      <c r="AW113" s="578"/>
      <c r="AX113" s="578"/>
      <c r="AY113" s="578"/>
      <c r="AZ113" s="425" t="s">
        <v>199</v>
      </c>
      <c r="BA113" s="378"/>
      <c r="BB113" s="378"/>
      <c r="BC113" s="378"/>
      <c r="BD113" s="378"/>
      <c r="BE113" s="378"/>
      <c r="BF113" s="378"/>
      <c r="BG113" s="378"/>
      <c r="BH113" s="378"/>
      <c r="BI113" s="378"/>
      <c r="BJ113" s="378"/>
      <c r="BK113" s="378"/>
      <c r="BL113" s="378"/>
      <c r="BM113" s="378"/>
      <c r="BN113" s="378"/>
      <c r="BO113" s="378"/>
      <c r="BP113" s="472"/>
      <c r="BQ113" s="633">
        <v>36885</v>
      </c>
      <c r="BR113" s="641"/>
      <c r="BS113" s="641"/>
      <c r="BT113" s="641"/>
      <c r="BU113" s="641"/>
      <c r="BV113" s="641">
        <v>30560</v>
      </c>
      <c r="BW113" s="641"/>
      <c r="BX113" s="641"/>
      <c r="BY113" s="641"/>
      <c r="BZ113" s="641"/>
      <c r="CA113" s="641">
        <v>26993</v>
      </c>
      <c r="CB113" s="641"/>
      <c r="CC113" s="641"/>
      <c r="CD113" s="641"/>
      <c r="CE113" s="641"/>
      <c r="CF113" s="657">
        <v>0.9</v>
      </c>
      <c r="CG113" s="661"/>
      <c r="CH113" s="661"/>
      <c r="CI113" s="661"/>
      <c r="CJ113" s="661"/>
      <c r="CK113" s="673"/>
      <c r="CL113" s="413"/>
      <c r="CM113" s="425" t="s">
        <v>402</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195</v>
      </c>
      <c r="DH113" s="446"/>
      <c r="DI113" s="446"/>
      <c r="DJ113" s="446"/>
      <c r="DK113" s="499"/>
      <c r="DL113" s="515" t="s">
        <v>195</v>
      </c>
      <c r="DM113" s="446"/>
      <c r="DN113" s="446"/>
      <c r="DO113" s="446"/>
      <c r="DP113" s="499"/>
      <c r="DQ113" s="515" t="s">
        <v>195</v>
      </c>
      <c r="DR113" s="446"/>
      <c r="DS113" s="446"/>
      <c r="DT113" s="446"/>
      <c r="DU113" s="499"/>
      <c r="DV113" s="539" t="s">
        <v>195</v>
      </c>
      <c r="DW113" s="547"/>
      <c r="DX113" s="547"/>
      <c r="DY113" s="547"/>
      <c r="DZ113" s="557"/>
    </row>
    <row r="114" spans="1:130" s="365" customFormat="1" ht="26.25" customHeight="1">
      <c r="A114" s="387"/>
      <c r="B114" s="410"/>
      <c r="C114" s="378" t="s">
        <v>475</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t="s">
        <v>195</v>
      </c>
      <c r="AB114" s="446"/>
      <c r="AC114" s="446"/>
      <c r="AD114" s="446"/>
      <c r="AE114" s="499"/>
      <c r="AF114" s="515" t="s">
        <v>195</v>
      </c>
      <c r="AG114" s="446"/>
      <c r="AH114" s="446"/>
      <c r="AI114" s="446"/>
      <c r="AJ114" s="499"/>
      <c r="AK114" s="515" t="s">
        <v>195</v>
      </c>
      <c r="AL114" s="446"/>
      <c r="AM114" s="446"/>
      <c r="AN114" s="446"/>
      <c r="AO114" s="499"/>
      <c r="AP114" s="539" t="s">
        <v>195</v>
      </c>
      <c r="AQ114" s="547"/>
      <c r="AR114" s="547"/>
      <c r="AS114" s="547"/>
      <c r="AT114" s="557"/>
      <c r="AU114" s="569"/>
      <c r="AV114" s="578"/>
      <c r="AW114" s="578"/>
      <c r="AX114" s="578"/>
      <c r="AY114" s="578"/>
      <c r="AZ114" s="425" t="s">
        <v>476</v>
      </c>
      <c r="BA114" s="378"/>
      <c r="BB114" s="378"/>
      <c r="BC114" s="378"/>
      <c r="BD114" s="378"/>
      <c r="BE114" s="378"/>
      <c r="BF114" s="378"/>
      <c r="BG114" s="378"/>
      <c r="BH114" s="378"/>
      <c r="BI114" s="378"/>
      <c r="BJ114" s="378"/>
      <c r="BK114" s="378"/>
      <c r="BL114" s="378"/>
      <c r="BM114" s="378"/>
      <c r="BN114" s="378"/>
      <c r="BO114" s="378"/>
      <c r="BP114" s="472"/>
      <c r="BQ114" s="633">
        <v>654696</v>
      </c>
      <c r="BR114" s="641"/>
      <c r="BS114" s="641"/>
      <c r="BT114" s="641"/>
      <c r="BU114" s="641"/>
      <c r="BV114" s="641">
        <v>648251</v>
      </c>
      <c r="BW114" s="641"/>
      <c r="BX114" s="641"/>
      <c r="BY114" s="641"/>
      <c r="BZ114" s="641"/>
      <c r="CA114" s="641">
        <v>646694</v>
      </c>
      <c r="CB114" s="641"/>
      <c r="CC114" s="641"/>
      <c r="CD114" s="641"/>
      <c r="CE114" s="641"/>
      <c r="CF114" s="657">
        <v>20.399999999999999</v>
      </c>
      <c r="CG114" s="661"/>
      <c r="CH114" s="661"/>
      <c r="CI114" s="661"/>
      <c r="CJ114" s="661"/>
      <c r="CK114" s="673"/>
      <c r="CL114" s="413"/>
      <c r="CM114" s="425" t="s">
        <v>477</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195</v>
      </c>
      <c r="DH114" s="446"/>
      <c r="DI114" s="446"/>
      <c r="DJ114" s="446"/>
      <c r="DK114" s="499"/>
      <c r="DL114" s="515" t="s">
        <v>195</v>
      </c>
      <c r="DM114" s="446"/>
      <c r="DN114" s="446"/>
      <c r="DO114" s="446"/>
      <c r="DP114" s="499"/>
      <c r="DQ114" s="515" t="s">
        <v>195</v>
      </c>
      <c r="DR114" s="446"/>
      <c r="DS114" s="446"/>
      <c r="DT114" s="446"/>
      <c r="DU114" s="499"/>
      <c r="DV114" s="539" t="s">
        <v>195</v>
      </c>
      <c r="DW114" s="547"/>
      <c r="DX114" s="547"/>
      <c r="DY114" s="547"/>
      <c r="DZ114" s="557"/>
    </row>
    <row r="115" spans="1:130" s="365" customFormat="1" ht="26.25" customHeight="1">
      <c r="A115" s="387"/>
      <c r="B115" s="410"/>
      <c r="C115" s="378" t="s">
        <v>371</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195</v>
      </c>
      <c r="AB115" s="446"/>
      <c r="AC115" s="446"/>
      <c r="AD115" s="446"/>
      <c r="AE115" s="499"/>
      <c r="AF115" s="515" t="s">
        <v>195</v>
      </c>
      <c r="AG115" s="446"/>
      <c r="AH115" s="446"/>
      <c r="AI115" s="446"/>
      <c r="AJ115" s="499"/>
      <c r="AK115" s="515" t="s">
        <v>195</v>
      </c>
      <c r="AL115" s="446"/>
      <c r="AM115" s="446"/>
      <c r="AN115" s="446"/>
      <c r="AO115" s="499"/>
      <c r="AP115" s="539" t="s">
        <v>195</v>
      </c>
      <c r="AQ115" s="547"/>
      <c r="AR115" s="547"/>
      <c r="AS115" s="547"/>
      <c r="AT115" s="557"/>
      <c r="AU115" s="569"/>
      <c r="AV115" s="578"/>
      <c r="AW115" s="578"/>
      <c r="AX115" s="578"/>
      <c r="AY115" s="578"/>
      <c r="AZ115" s="425" t="s">
        <v>343</v>
      </c>
      <c r="BA115" s="378"/>
      <c r="BB115" s="378"/>
      <c r="BC115" s="378"/>
      <c r="BD115" s="378"/>
      <c r="BE115" s="378"/>
      <c r="BF115" s="378"/>
      <c r="BG115" s="378"/>
      <c r="BH115" s="378"/>
      <c r="BI115" s="378"/>
      <c r="BJ115" s="378"/>
      <c r="BK115" s="378"/>
      <c r="BL115" s="378"/>
      <c r="BM115" s="378"/>
      <c r="BN115" s="378"/>
      <c r="BO115" s="378"/>
      <c r="BP115" s="472"/>
      <c r="BQ115" s="633" t="s">
        <v>195</v>
      </c>
      <c r="BR115" s="641"/>
      <c r="BS115" s="641"/>
      <c r="BT115" s="641"/>
      <c r="BU115" s="641"/>
      <c r="BV115" s="641" t="s">
        <v>195</v>
      </c>
      <c r="BW115" s="641"/>
      <c r="BX115" s="641"/>
      <c r="BY115" s="641"/>
      <c r="BZ115" s="641"/>
      <c r="CA115" s="641" t="s">
        <v>195</v>
      </c>
      <c r="CB115" s="641"/>
      <c r="CC115" s="641"/>
      <c r="CD115" s="641"/>
      <c r="CE115" s="641"/>
      <c r="CF115" s="657" t="s">
        <v>195</v>
      </c>
      <c r="CG115" s="661"/>
      <c r="CH115" s="661"/>
      <c r="CI115" s="661"/>
      <c r="CJ115" s="661"/>
      <c r="CK115" s="673"/>
      <c r="CL115" s="413"/>
      <c r="CM115" s="425" t="s">
        <v>29</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195</v>
      </c>
      <c r="DH115" s="446"/>
      <c r="DI115" s="446"/>
      <c r="DJ115" s="446"/>
      <c r="DK115" s="499"/>
      <c r="DL115" s="515" t="s">
        <v>195</v>
      </c>
      <c r="DM115" s="446"/>
      <c r="DN115" s="446"/>
      <c r="DO115" s="446"/>
      <c r="DP115" s="499"/>
      <c r="DQ115" s="515" t="s">
        <v>195</v>
      </c>
      <c r="DR115" s="446"/>
      <c r="DS115" s="446"/>
      <c r="DT115" s="446"/>
      <c r="DU115" s="499"/>
      <c r="DV115" s="539" t="s">
        <v>195</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v>921</v>
      </c>
      <c r="AB116" s="446"/>
      <c r="AC116" s="446"/>
      <c r="AD116" s="446"/>
      <c r="AE116" s="499"/>
      <c r="AF116" s="515">
        <v>3467</v>
      </c>
      <c r="AG116" s="446"/>
      <c r="AH116" s="446"/>
      <c r="AI116" s="446"/>
      <c r="AJ116" s="499"/>
      <c r="AK116" s="515" t="s">
        <v>195</v>
      </c>
      <c r="AL116" s="446"/>
      <c r="AM116" s="446"/>
      <c r="AN116" s="446"/>
      <c r="AO116" s="499"/>
      <c r="AP116" s="539" t="s">
        <v>195</v>
      </c>
      <c r="AQ116" s="547"/>
      <c r="AR116" s="547"/>
      <c r="AS116" s="547"/>
      <c r="AT116" s="557"/>
      <c r="AU116" s="569"/>
      <c r="AV116" s="578"/>
      <c r="AW116" s="578"/>
      <c r="AX116" s="578"/>
      <c r="AY116" s="578"/>
      <c r="AZ116" s="602" t="s">
        <v>217</v>
      </c>
      <c r="BA116" s="605"/>
      <c r="BB116" s="605"/>
      <c r="BC116" s="605"/>
      <c r="BD116" s="605"/>
      <c r="BE116" s="605"/>
      <c r="BF116" s="605"/>
      <c r="BG116" s="605"/>
      <c r="BH116" s="605"/>
      <c r="BI116" s="605"/>
      <c r="BJ116" s="605"/>
      <c r="BK116" s="605"/>
      <c r="BL116" s="605"/>
      <c r="BM116" s="605"/>
      <c r="BN116" s="605"/>
      <c r="BO116" s="605"/>
      <c r="BP116" s="628"/>
      <c r="BQ116" s="633" t="s">
        <v>195</v>
      </c>
      <c r="BR116" s="641"/>
      <c r="BS116" s="641"/>
      <c r="BT116" s="641"/>
      <c r="BU116" s="641"/>
      <c r="BV116" s="641" t="s">
        <v>195</v>
      </c>
      <c r="BW116" s="641"/>
      <c r="BX116" s="641"/>
      <c r="BY116" s="641"/>
      <c r="BZ116" s="641"/>
      <c r="CA116" s="641" t="s">
        <v>195</v>
      </c>
      <c r="CB116" s="641"/>
      <c r="CC116" s="641"/>
      <c r="CD116" s="641"/>
      <c r="CE116" s="641"/>
      <c r="CF116" s="657" t="s">
        <v>195</v>
      </c>
      <c r="CG116" s="661"/>
      <c r="CH116" s="661"/>
      <c r="CI116" s="661"/>
      <c r="CJ116" s="661"/>
      <c r="CK116" s="673"/>
      <c r="CL116" s="413"/>
      <c r="CM116" s="425" t="s">
        <v>11</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195</v>
      </c>
      <c r="DH116" s="446"/>
      <c r="DI116" s="446"/>
      <c r="DJ116" s="446"/>
      <c r="DK116" s="499"/>
      <c r="DL116" s="515" t="s">
        <v>195</v>
      </c>
      <c r="DM116" s="446"/>
      <c r="DN116" s="446"/>
      <c r="DO116" s="446"/>
      <c r="DP116" s="499"/>
      <c r="DQ116" s="515" t="s">
        <v>195</v>
      </c>
      <c r="DR116" s="446"/>
      <c r="DS116" s="446"/>
      <c r="DT116" s="446"/>
      <c r="DU116" s="499"/>
      <c r="DV116" s="539" t="s">
        <v>195</v>
      </c>
      <c r="DW116" s="547"/>
      <c r="DX116" s="547"/>
      <c r="DY116" s="547"/>
      <c r="DZ116" s="557"/>
    </row>
    <row r="117" spans="1:130" s="365" customFormat="1" ht="26.25" customHeight="1">
      <c r="A117" s="383" t="s">
        <v>268</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320</v>
      </c>
      <c r="Z117" s="469"/>
      <c r="AA117" s="483">
        <v>747231</v>
      </c>
      <c r="AB117" s="488"/>
      <c r="AC117" s="488"/>
      <c r="AD117" s="488"/>
      <c r="AE117" s="500"/>
      <c r="AF117" s="516">
        <v>726979</v>
      </c>
      <c r="AG117" s="488"/>
      <c r="AH117" s="488"/>
      <c r="AI117" s="488"/>
      <c r="AJ117" s="500"/>
      <c r="AK117" s="516">
        <v>890540</v>
      </c>
      <c r="AL117" s="488"/>
      <c r="AM117" s="488"/>
      <c r="AN117" s="488"/>
      <c r="AO117" s="500"/>
      <c r="AP117" s="540"/>
      <c r="AQ117" s="548"/>
      <c r="AR117" s="548"/>
      <c r="AS117" s="548"/>
      <c r="AT117" s="558"/>
      <c r="AU117" s="569"/>
      <c r="AV117" s="578"/>
      <c r="AW117" s="578"/>
      <c r="AX117" s="578"/>
      <c r="AY117" s="578"/>
      <c r="AZ117" s="426" t="s">
        <v>478</v>
      </c>
      <c r="BA117" s="428"/>
      <c r="BB117" s="428"/>
      <c r="BC117" s="428"/>
      <c r="BD117" s="428"/>
      <c r="BE117" s="428"/>
      <c r="BF117" s="428"/>
      <c r="BG117" s="428"/>
      <c r="BH117" s="428"/>
      <c r="BI117" s="428"/>
      <c r="BJ117" s="428"/>
      <c r="BK117" s="428"/>
      <c r="BL117" s="428"/>
      <c r="BM117" s="428"/>
      <c r="BN117" s="428"/>
      <c r="BO117" s="428"/>
      <c r="BP117" s="474"/>
      <c r="BQ117" s="633" t="s">
        <v>195</v>
      </c>
      <c r="BR117" s="641"/>
      <c r="BS117" s="641"/>
      <c r="BT117" s="641"/>
      <c r="BU117" s="641"/>
      <c r="BV117" s="641" t="s">
        <v>195</v>
      </c>
      <c r="BW117" s="641"/>
      <c r="BX117" s="641"/>
      <c r="BY117" s="641"/>
      <c r="BZ117" s="641"/>
      <c r="CA117" s="641" t="s">
        <v>195</v>
      </c>
      <c r="CB117" s="641"/>
      <c r="CC117" s="641"/>
      <c r="CD117" s="641"/>
      <c r="CE117" s="641"/>
      <c r="CF117" s="657" t="s">
        <v>195</v>
      </c>
      <c r="CG117" s="661"/>
      <c r="CH117" s="661"/>
      <c r="CI117" s="661"/>
      <c r="CJ117" s="661"/>
      <c r="CK117" s="673"/>
      <c r="CL117" s="413"/>
      <c r="CM117" s="425" t="s">
        <v>335</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195</v>
      </c>
      <c r="DH117" s="446"/>
      <c r="DI117" s="446"/>
      <c r="DJ117" s="446"/>
      <c r="DK117" s="499"/>
      <c r="DL117" s="515" t="s">
        <v>195</v>
      </c>
      <c r="DM117" s="446"/>
      <c r="DN117" s="446"/>
      <c r="DO117" s="446"/>
      <c r="DP117" s="499"/>
      <c r="DQ117" s="515" t="s">
        <v>195</v>
      </c>
      <c r="DR117" s="446"/>
      <c r="DS117" s="446"/>
      <c r="DT117" s="446"/>
      <c r="DU117" s="499"/>
      <c r="DV117" s="539" t="s">
        <v>195</v>
      </c>
      <c r="DW117" s="547"/>
      <c r="DX117" s="547"/>
      <c r="DY117" s="547"/>
      <c r="DZ117" s="557"/>
    </row>
    <row r="118" spans="1:130" s="365" customFormat="1" ht="26.25" customHeight="1">
      <c r="A118" s="383" t="s">
        <v>91</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465</v>
      </c>
      <c r="AB118" s="406"/>
      <c r="AC118" s="406"/>
      <c r="AD118" s="406"/>
      <c r="AE118" s="469"/>
      <c r="AF118" s="480" t="s">
        <v>467</v>
      </c>
      <c r="AG118" s="406"/>
      <c r="AH118" s="406"/>
      <c r="AI118" s="406"/>
      <c r="AJ118" s="469"/>
      <c r="AK118" s="480" t="s">
        <v>184</v>
      </c>
      <c r="AL118" s="406"/>
      <c r="AM118" s="406"/>
      <c r="AN118" s="406"/>
      <c r="AO118" s="469"/>
      <c r="AP118" s="480" t="s">
        <v>468</v>
      </c>
      <c r="AQ118" s="406"/>
      <c r="AR118" s="406"/>
      <c r="AS118" s="406"/>
      <c r="AT118" s="555"/>
      <c r="AU118" s="569"/>
      <c r="AV118" s="578"/>
      <c r="AW118" s="578"/>
      <c r="AX118" s="578"/>
      <c r="AY118" s="578"/>
      <c r="AZ118" s="427" t="s">
        <v>479</v>
      </c>
      <c r="BA118" s="423"/>
      <c r="BB118" s="423"/>
      <c r="BC118" s="423"/>
      <c r="BD118" s="423"/>
      <c r="BE118" s="423"/>
      <c r="BF118" s="423"/>
      <c r="BG118" s="423"/>
      <c r="BH118" s="423"/>
      <c r="BI118" s="423"/>
      <c r="BJ118" s="423"/>
      <c r="BK118" s="423"/>
      <c r="BL118" s="423"/>
      <c r="BM118" s="423"/>
      <c r="BN118" s="423"/>
      <c r="BO118" s="423"/>
      <c r="BP118" s="473"/>
      <c r="BQ118" s="634" t="s">
        <v>195</v>
      </c>
      <c r="BR118" s="642"/>
      <c r="BS118" s="642"/>
      <c r="BT118" s="642"/>
      <c r="BU118" s="642"/>
      <c r="BV118" s="642" t="s">
        <v>195</v>
      </c>
      <c r="BW118" s="642"/>
      <c r="BX118" s="642"/>
      <c r="BY118" s="642"/>
      <c r="BZ118" s="642"/>
      <c r="CA118" s="642" t="s">
        <v>195</v>
      </c>
      <c r="CB118" s="642"/>
      <c r="CC118" s="642"/>
      <c r="CD118" s="642"/>
      <c r="CE118" s="642"/>
      <c r="CF118" s="657" t="s">
        <v>195</v>
      </c>
      <c r="CG118" s="661"/>
      <c r="CH118" s="661"/>
      <c r="CI118" s="661"/>
      <c r="CJ118" s="661"/>
      <c r="CK118" s="673"/>
      <c r="CL118" s="413"/>
      <c r="CM118" s="425" t="s">
        <v>480</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195</v>
      </c>
      <c r="DH118" s="446"/>
      <c r="DI118" s="446"/>
      <c r="DJ118" s="446"/>
      <c r="DK118" s="499"/>
      <c r="DL118" s="515" t="s">
        <v>195</v>
      </c>
      <c r="DM118" s="446"/>
      <c r="DN118" s="446"/>
      <c r="DO118" s="446"/>
      <c r="DP118" s="499"/>
      <c r="DQ118" s="515" t="s">
        <v>195</v>
      </c>
      <c r="DR118" s="446"/>
      <c r="DS118" s="446"/>
      <c r="DT118" s="446"/>
      <c r="DU118" s="499"/>
      <c r="DV118" s="539" t="s">
        <v>195</v>
      </c>
      <c r="DW118" s="547"/>
      <c r="DX118" s="547"/>
      <c r="DY118" s="547"/>
      <c r="DZ118" s="557"/>
    </row>
    <row r="119" spans="1:130" s="365" customFormat="1" ht="26.25" customHeight="1">
      <c r="A119" s="389" t="s">
        <v>383</v>
      </c>
      <c r="B119" s="412"/>
      <c r="C119" s="424" t="s">
        <v>59</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195</v>
      </c>
      <c r="AB119" s="487"/>
      <c r="AC119" s="487"/>
      <c r="AD119" s="487"/>
      <c r="AE119" s="498"/>
      <c r="AF119" s="514" t="s">
        <v>195</v>
      </c>
      <c r="AG119" s="487"/>
      <c r="AH119" s="487"/>
      <c r="AI119" s="487"/>
      <c r="AJ119" s="498"/>
      <c r="AK119" s="514" t="s">
        <v>195</v>
      </c>
      <c r="AL119" s="487"/>
      <c r="AM119" s="487"/>
      <c r="AN119" s="487"/>
      <c r="AO119" s="498"/>
      <c r="AP119" s="538" t="s">
        <v>195</v>
      </c>
      <c r="AQ119" s="546"/>
      <c r="AR119" s="546"/>
      <c r="AS119" s="546"/>
      <c r="AT119" s="556"/>
      <c r="AU119" s="570"/>
      <c r="AV119" s="579"/>
      <c r="AW119" s="579"/>
      <c r="AX119" s="579"/>
      <c r="AY119" s="579"/>
      <c r="AZ119" s="603" t="s">
        <v>268</v>
      </c>
      <c r="BA119" s="603"/>
      <c r="BB119" s="603"/>
      <c r="BC119" s="603"/>
      <c r="BD119" s="603"/>
      <c r="BE119" s="603"/>
      <c r="BF119" s="603"/>
      <c r="BG119" s="603"/>
      <c r="BH119" s="603"/>
      <c r="BI119" s="603"/>
      <c r="BJ119" s="603"/>
      <c r="BK119" s="603"/>
      <c r="BL119" s="603"/>
      <c r="BM119" s="603"/>
      <c r="BN119" s="603"/>
      <c r="BO119" s="468" t="s">
        <v>163</v>
      </c>
      <c r="BP119" s="629"/>
      <c r="BQ119" s="634">
        <v>12592233</v>
      </c>
      <c r="BR119" s="642"/>
      <c r="BS119" s="642"/>
      <c r="BT119" s="642"/>
      <c r="BU119" s="642"/>
      <c r="BV119" s="642">
        <v>12477989</v>
      </c>
      <c r="BW119" s="642"/>
      <c r="BX119" s="642"/>
      <c r="BY119" s="642"/>
      <c r="BZ119" s="642"/>
      <c r="CA119" s="642">
        <v>12919443</v>
      </c>
      <c r="CB119" s="642"/>
      <c r="CC119" s="642"/>
      <c r="CD119" s="642"/>
      <c r="CE119" s="642"/>
      <c r="CF119" s="544"/>
      <c r="CG119" s="552"/>
      <c r="CH119" s="552"/>
      <c r="CI119" s="552"/>
      <c r="CJ119" s="669"/>
      <c r="CK119" s="674"/>
      <c r="CL119" s="414"/>
      <c r="CM119" s="427" t="s">
        <v>481</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195</v>
      </c>
      <c r="DH119" s="489"/>
      <c r="DI119" s="489"/>
      <c r="DJ119" s="489"/>
      <c r="DK119" s="501"/>
      <c r="DL119" s="517" t="s">
        <v>195</v>
      </c>
      <c r="DM119" s="489"/>
      <c r="DN119" s="489"/>
      <c r="DO119" s="489"/>
      <c r="DP119" s="501"/>
      <c r="DQ119" s="517" t="s">
        <v>195</v>
      </c>
      <c r="DR119" s="489"/>
      <c r="DS119" s="489"/>
      <c r="DT119" s="489"/>
      <c r="DU119" s="501"/>
      <c r="DV119" s="714" t="s">
        <v>195</v>
      </c>
      <c r="DW119" s="716"/>
      <c r="DX119" s="716"/>
      <c r="DY119" s="716"/>
      <c r="DZ119" s="723"/>
    </row>
    <row r="120" spans="1:130" s="365" customFormat="1" ht="26.25" customHeight="1">
      <c r="A120" s="390"/>
      <c r="B120" s="413"/>
      <c r="C120" s="425" t="s">
        <v>133</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195</v>
      </c>
      <c r="AB120" s="446"/>
      <c r="AC120" s="446"/>
      <c r="AD120" s="446"/>
      <c r="AE120" s="499"/>
      <c r="AF120" s="515" t="s">
        <v>195</v>
      </c>
      <c r="AG120" s="446"/>
      <c r="AH120" s="446"/>
      <c r="AI120" s="446"/>
      <c r="AJ120" s="499"/>
      <c r="AK120" s="515" t="s">
        <v>195</v>
      </c>
      <c r="AL120" s="446"/>
      <c r="AM120" s="446"/>
      <c r="AN120" s="446"/>
      <c r="AO120" s="499"/>
      <c r="AP120" s="539" t="s">
        <v>195</v>
      </c>
      <c r="AQ120" s="547"/>
      <c r="AR120" s="547"/>
      <c r="AS120" s="547"/>
      <c r="AT120" s="557"/>
      <c r="AU120" s="571" t="s">
        <v>471</v>
      </c>
      <c r="AV120" s="580"/>
      <c r="AW120" s="580"/>
      <c r="AX120" s="580"/>
      <c r="AY120" s="591"/>
      <c r="AZ120" s="424" t="s">
        <v>209</v>
      </c>
      <c r="BA120" s="407"/>
      <c r="BB120" s="407"/>
      <c r="BC120" s="407"/>
      <c r="BD120" s="407"/>
      <c r="BE120" s="407"/>
      <c r="BF120" s="407"/>
      <c r="BG120" s="407"/>
      <c r="BH120" s="407"/>
      <c r="BI120" s="407"/>
      <c r="BJ120" s="407"/>
      <c r="BK120" s="407"/>
      <c r="BL120" s="407"/>
      <c r="BM120" s="407"/>
      <c r="BN120" s="407"/>
      <c r="BO120" s="407"/>
      <c r="BP120" s="470"/>
      <c r="BQ120" s="632">
        <v>5430391</v>
      </c>
      <c r="BR120" s="640"/>
      <c r="BS120" s="640"/>
      <c r="BT120" s="640"/>
      <c r="BU120" s="640"/>
      <c r="BV120" s="640">
        <v>5064932</v>
      </c>
      <c r="BW120" s="640"/>
      <c r="BX120" s="640"/>
      <c r="BY120" s="640"/>
      <c r="BZ120" s="640"/>
      <c r="CA120" s="640">
        <v>4684443</v>
      </c>
      <c r="CB120" s="640"/>
      <c r="CC120" s="640"/>
      <c r="CD120" s="640"/>
      <c r="CE120" s="640"/>
      <c r="CF120" s="656">
        <v>147.6</v>
      </c>
      <c r="CG120" s="660"/>
      <c r="CH120" s="660"/>
      <c r="CI120" s="660"/>
      <c r="CJ120" s="660"/>
      <c r="CK120" s="675" t="s">
        <v>264</v>
      </c>
      <c r="CL120" s="685"/>
      <c r="CM120" s="685"/>
      <c r="CN120" s="685"/>
      <c r="CO120" s="688"/>
      <c r="CP120" s="692" t="s">
        <v>348</v>
      </c>
      <c r="CQ120" s="695"/>
      <c r="CR120" s="695"/>
      <c r="CS120" s="695"/>
      <c r="CT120" s="695"/>
      <c r="CU120" s="695"/>
      <c r="CV120" s="695"/>
      <c r="CW120" s="695"/>
      <c r="CX120" s="695"/>
      <c r="CY120" s="695"/>
      <c r="CZ120" s="695"/>
      <c r="DA120" s="695"/>
      <c r="DB120" s="695"/>
      <c r="DC120" s="695"/>
      <c r="DD120" s="695"/>
      <c r="DE120" s="695"/>
      <c r="DF120" s="698"/>
      <c r="DG120" s="632" t="s">
        <v>195</v>
      </c>
      <c r="DH120" s="640"/>
      <c r="DI120" s="640"/>
      <c r="DJ120" s="640"/>
      <c r="DK120" s="640"/>
      <c r="DL120" s="640">
        <v>1047537</v>
      </c>
      <c r="DM120" s="640"/>
      <c r="DN120" s="640"/>
      <c r="DO120" s="640"/>
      <c r="DP120" s="640"/>
      <c r="DQ120" s="640">
        <v>1120140</v>
      </c>
      <c r="DR120" s="640"/>
      <c r="DS120" s="640"/>
      <c r="DT120" s="640"/>
      <c r="DU120" s="640"/>
      <c r="DV120" s="712">
        <v>35.299999999999997</v>
      </c>
      <c r="DW120" s="712"/>
      <c r="DX120" s="712"/>
      <c r="DY120" s="712"/>
      <c r="DZ120" s="721"/>
    </row>
    <row r="121" spans="1:130" s="365" customFormat="1" ht="26.25" customHeight="1">
      <c r="A121" s="390"/>
      <c r="B121" s="413"/>
      <c r="C121" s="426" t="s">
        <v>131</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195</v>
      </c>
      <c r="AB121" s="446"/>
      <c r="AC121" s="446"/>
      <c r="AD121" s="446"/>
      <c r="AE121" s="499"/>
      <c r="AF121" s="515" t="s">
        <v>195</v>
      </c>
      <c r="AG121" s="446"/>
      <c r="AH121" s="446"/>
      <c r="AI121" s="446"/>
      <c r="AJ121" s="499"/>
      <c r="AK121" s="515" t="s">
        <v>195</v>
      </c>
      <c r="AL121" s="446"/>
      <c r="AM121" s="446"/>
      <c r="AN121" s="446"/>
      <c r="AO121" s="499"/>
      <c r="AP121" s="539" t="s">
        <v>195</v>
      </c>
      <c r="AQ121" s="547"/>
      <c r="AR121" s="547"/>
      <c r="AS121" s="547"/>
      <c r="AT121" s="557"/>
      <c r="AU121" s="572"/>
      <c r="AV121" s="581"/>
      <c r="AW121" s="581"/>
      <c r="AX121" s="581"/>
      <c r="AY121" s="592"/>
      <c r="AZ121" s="425" t="s">
        <v>466</v>
      </c>
      <c r="BA121" s="378"/>
      <c r="BB121" s="378"/>
      <c r="BC121" s="378"/>
      <c r="BD121" s="378"/>
      <c r="BE121" s="378"/>
      <c r="BF121" s="378"/>
      <c r="BG121" s="378"/>
      <c r="BH121" s="378"/>
      <c r="BI121" s="378"/>
      <c r="BJ121" s="378"/>
      <c r="BK121" s="378"/>
      <c r="BL121" s="378"/>
      <c r="BM121" s="378"/>
      <c r="BN121" s="378"/>
      <c r="BO121" s="378"/>
      <c r="BP121" s="472"/>
      <c r="BQ121" s="633">
        <v>193916</v>
      </c>
      <c r="BR121" s="641"/>
      <c r="BS121" s="641"/>
      <c r="BT121" s="641"/>
      <c r="BU121" s="641"/>
      <c r="BV121" s="641">
        <v>178272</v>
      </c>
      <c r="BW121" s="641"/>
      <c r="BX121" s="641"/>
      <c r="BY121" s="641"/>
      <c r="BZ121" s="641"/>
      <c r="CA121" s="641">
        <v>402918</v>
      </c>
      <c r="CB121" s="641"/>
      <c r="CC121" s="641"/>
      <c r="CD121" s="641"/>
      <c r="CE121" s="641"/>
      <c r="CF121" s="657">
        <v>12.7</v>
      </c>
      <c r="CG121" s="661"/>
      <c r="CH121" s="661"/>
      <c r="CI121" s="661"/>
      <c r="CJ121" s="661"/>
      <c r="CK121" s="676"/>
      <c r="CL121" s="686"/>
      <c r="CM121" s="686"/>
      <c r="CN121" s="686"/>
      <c r="CO121" s="689"/>
      <c r="CP121" s="693" t="s">
        <v>456</v>
      </c>
      <c r="CQ121" s="403"/>
      <c r="CR121" s="403"/>
      <c r="CS121" s="403"/>
      <c r="CT121" s="403"/>
      <c r="CU121" s="403"/>
      <c r="CV121" s="403"/>
      <c r="CW121" s="403"/>
      <c r="CX121" s="403"/>
      <c r="CY121" s="403"/>
      <c r="CZ121" s="403"/>
      <c r="DA121" s="403"/>
      <c r="DB121" s="403"/>
      <c r="DC121" s="403"/>
      <c r="DD121" s="403"/>
      <c r="DE121" s="403"/>
      <c r="DF121" s="699"/>
      <c r="DG121" s="633">
        <v>552455</v>
      </c>
      <c r="DH121" s="641"/>
      <c r="DI121" s="641"/>
      <c r="DJ121" s="641"/>
      <c r="DK121" s="641"/>
      <c r="DL121" s="641">
        <v>669327</v>
      </c>
      <c r="DM121" s="641"/>
      <c r="DN121" s="641"/>
      <c r="DO121" s="641"/>
      <c r="DP121" s="641"/>
      <c r="DQ121" s="641">
        <v>724477</v>
      </c>
      <c r="DR121" s="641"/>
      <c r="DS121" s="641"/>
      <c r="DT121" s="641"/>
      <c r="DU121" s="641"/>
      <c r="DV121" s="713">
        <v>22.8</v>
      </c>
      <c r="DW121" s="713"/>
      <c r="DX121" s="713"/>
      <c r="DY121" s="713"/>
      <c r="DZ121" s="722"/>
    </row>
    <row r="122" spans="1:130" s="365" customFormat="1" ht="26.25" customHeight="1">
      <c r="A122" s="390"/>
      <c r="B122" s="413"/>
      <c r="C122" s="425" t="s">
        <v>477</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195</v>
      </c>
      <c r="AB122" s="446"/>
      <c r="AC122" s="446"/>
      <c r="AD122" s="446"/>
      <c r="AE122" s="499"/>
      <c r="AF122" s="515" t="s">
        <v>195</v>
      </c>
      <c r="AG122" s="446"/>
      <c r="AH122" s="446"/>
      <c r="AI122" s="446"/>
      <c r="AJ122" s="499"/>
      <c r="AK122" s="515" t="s">
        <v>195</v>
      </c>
      <c r="AL122" s="446"/>
      <c r="AM122" s="446"/>
      <c r="AN122" s="446"/>
      <c r="AO122" s="499"/>
      <c r="AP122" s="539" t="s">
        <v>195</v>
      </c>
      <c r="AQ122" s="547"/>
      <c r="AR122" s="547"/>
      <c r="AS122" s="547"/>
      <c r="AT122" s="557"/>
      <c r="AU122" s="572"/>
      <c r="AV122" s="581"/>
      <c r="AW122" s="581"/>
      <c r="AX122" s="581"/>
      <c r="AY122" s="592"/>
      <c r="AZ122" s="427" t="s">
        <v>297</v>
      </c>
      <c r="BA122" s="423"/>
      <c r="BB122" s="423"/>
      <c r="BC122" s="423"/>
      <c r="BD122" s="423"/>
      <c r="BE122" s="423"/>
      <c r="BF122" s="423"/>
      <c r="BG122" s="423"/>
      <c r="BH122" s="423"/>
      <c r="BI122" s="423"/>
      <c r="BJ122" s="423"/>
      <c r="BK122" s="423"/>
      <c r="BL122" s="423"/>
      <c r="BM122" s="423"/>
      <c r="BN122" s="423"/>
      <c r="BO122" s="423"/>
      <c r="BP122" s="473"/>
      <c r="BQ122" s="634">
        <v>7244512</v>
      </c>
      <c r="BR122" s="642"/>
      <c r="BS122" s="642"/>
      <c r="BT122" s="642"/>
      <c r="BU122" s="642"/>
      <c r="BV122" s="642">
        <v>7879450</v>
      </c>
      <c r="BW122" s="642"/>
      <c r="BX122" s="642"/>
      <c r="BY122" s="642"/>
      <c r="BZ122" s="642"/>
      <c r="CA122" s="642">
        <v>7981391</v>
      </c>
      <c r="CB122" s="642"/>
      <c r="CC122" s="642"/>
      <c r="CD122" s="642"/>
      <c r="CE122" s="642"/>
      <c r="CF122" s="658">
        <v>251.5</v>
      </c>
      <c r="CG122" s="662"/>
      <c r="CH122" s="662"/>
      <c r="CI122" s="662"/>
      <c r="CJ122" s="662"/>
      <c r="CK122" s="676"/>
      <c r="CL122" s="686"/>
      <c r="CM122" s="686"/>
      <c r="CN122" s="686"/>
      <c r="CO122" s="689"/>
      <c r="CP122" s="693" t="s">
        <v>279</v>
      </c>
      <c r="CQ122" s="403"/>
      <c r="CR122" s="403"/>
      <c r="CS122" s="403"/>
      <c r="CT122" s="403"/>
      <c r="CU122" s="403"/>
      <c r="CV122" s="403"/>
      <c r="CW122" s="403"/>
      <c r="CX122" s="403"/>
      <c r="CY122" s="403"/>
      <c r="CZ122" s="403"/>
      <c r="DA122" s="403"/>
      <c r="DB122" s="403"/>
      <c r="DC122" s="403"/>
      <c r="DD122" s="403"/>
      <c r="DE122" s="403"/>
      <c r="DF122" s="699"/>
      <c r="DG122" s="633" t="s">
        <v>195</v>
      </c>
      <c r="DH122" s="641"/>
      <c r="DI122" s="641"/>
      <c r="DJ122" s="641"/>
      <c r="DK122" s="641"/>
      <c r="DL122" s="641" t="s">
        <v>195</v>
      </c>
      <c r="DM122" s="641"/>
      <c r="DN122" s="641"/>
      <c r="DO122" s="641"/>
      <c r="DP122" s="641"/>
      <c r="DQ122" s="641" t="s">
        <v>195</v>
      </c>
      <c r="DR122" s="641"/>
      <c r="DS122" s="641"/>
      <c r="DT122" s="641"/>
      <c r="DU122" s="641"/>
      <c r="DV122" s="713" t="s">
        <v>195</v>
      </c>
      <c r="DW122" s="713"/>
      <c r="DX122" s="713"/>
      <c r="DY122" s="713"/>
      <c r="DZ122" s="722"/>
    </row>
    <row r="123" spans="1:130" s="365" customFormat="1" ht="26.25" customHeight="1">
      <c r="A123" s="390"/>
      <c r="B123" s="413"/>
      <c r="C123" s="425" t="s">
        <v>11</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195</v>
      </c>
      <c r="AB123" s="446"/>
      <c r="AC123" s="446"/>
      <c r="AD123" s="446"/>
      <c r="AE123" s="499"/>
      <c r="AF123" s="515" t="s">
        <v>195</v>
      </c>
      <c r="AG123" s="446"/>
      <c r="AH123" s="446"/>
      <c r="AI123" s="446"/>
      <c r="AJ123" s="499"/>
      <c r="AK123" s="515" t="s">
        <v>195</v>
      </c>
      <c r="AL123" s="446"/>
      <c r="AM123" s="446"/>
      <c r="AN123" s="446"/>
      <c r="AO123" s="499"/>
      <c r="AP123" s="539" t="s">
        <v>195</v>
      </c>
      <c r="AQ123" s="547"/>
      <c r="AR123" s="547"/>
      <c r="AS123" s="547"/>
      <c r="AT123" s="557"/>
      <c r="AU123" s="573"/>
      <c r="AV123" s="582"/>
      <c r="AW123" s="582"/>
      <c r="AX123" s="582"/>
      <c r="AY123" s="582"/>
      <c r="AZ123" s="603" t="s">
        <v>268</v>
      </c>
      <c r="BA123" s="603"/>
      <c r="BB123" s="603"/>
      <c r="BC123" s="603"/>
      <c r="BD123" s="603"/>
      <c r="BE123" s="603"/>
      <c r="BF123" s="603"/>
      <c r="BG123" s="603"/>
      <c r="BH123" s="603"/>
      <c r="BI123" s="603"/>
      <c r="BJ123" s="603"/>
      <c r="BK123" s="603"/>
      <c r="BL123" s="603"/>
      <c r="BM123" s="603"/>
      <c r="BN123" s="603"/>
      <c r="BO123" s="468" t="s">
        <v>482</v>
      </c>
      <c r="BP123" s="629"/>
      <c r="BQ123" s="635">
        <v>12868819</v>
      </c>
      <c r="BR123" s="643"/>
      <c r="BS123" s="643"/>
      <c r="BT123" s="643"/>
      <c r="BU123" s="643"/>
      <c r="BV123" s="643">
        <v>13122654</v>
      </c>
      <c r="BW123" s="643"/>
      <c r="BX123" s="643"/>
      <c r="BY123" s="643"/>
      <c r="BZ123" s="643"/>
      <c r="CA123" s="643">
        <v>13068752</v>
      </c>
      <c r="CB123" s="643"/>
      <c r="CC123" s="643"/>
      <c r="CD123" s="643"/>
      <c r="CE123" s="643"/>
      <c r="CF123" s="544"/>
      <c r="CG123" s="552"/>
      <c r="CH123" s="552"/>
      <c r="CI123" s="552"/>
      <c r="CJ123" s="669"/>
      <c r="CK123" s="676"/>
      <c r="CL123" s="686"/>
      <c r="CM123" s="686"/>
      <c r="CN123" s="686"/>
      <c r="CO123" s="689"/>
      <c r="CP123" s="693" t="s">
        <v>455</v>
      </c>
      <c r="CQ123" s="403"/>
      <c r="CR123" s="403"/>
      <c r="CS123" s="403"/>
      <c r="CT123" s="403"/>
      <c r="CU123" s="403"/>
      <c r="CV123" s="403"/>
      <c r="CW123" s="403"/>
      <c r="CX123" s="403"/>
      <c r="CY123" s="403"/>
      <c r="CZ123" s="403"/>
      <c r="DA123" s="403"/>
      <c r="DB123" s="403"/>
      <c r="DC123" s="403"/>
      <c r="DD123" s="403"/>
      <c r="DE123" s="403"/>
      <c r="DF123" s="699"/>
      <c r="DG123" s="482" t="s">
        <v>195</v>
      </c>
      <c r="DH123" s="446"/>
      <c r="DI123" s="446"/>
      <c r="DJ123" s="446"/>
      <c r="DK123" s="499"/>
      <c r="DL123" s="515" t="s">
        <v>195</v>
      </c>
      <c r="DM123" s="446"/>
      <c r="DN123" s="446"/>
      <c r="DO123" s="446"/>
      <c r="DP123" s="499"/>
      <c r="DQ123" s="515" t="s">
        <v>195</v>
      </c>
      <c r="DR123" s="446"/>
      <c r="DS123" s="446"/>
      <c r="DT123" s="446"/>
      <c r="DU123" s="499"/>
      <c r="DV123" s="539" t="s">
        <v>195</v>
      </c>
      <c r="DW123" s="547"/>
      <c r="DX123" s="547"/>
      <c r="DY123" s="547"/>
      <c r="DZ123" s="557"/>
    </row>
    <row r="124" spans="1:130" s="365" customFormat="1" ht="26.25" customHeight="1">
      <c r="A124" s="390"/>
      <c r="B124" s="413"/>
      <c r="C124" s="425" t="s">
        <v>335</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195</v>
      </c>
      <c r="AB124" s="446"/>
      <c r="AC124" s="446"/>
      <c r="AD124" s="446"/>
      <c r="AE124" s="499"/>
      <c r="AF124" s="515" t="s">
        <v>195</v>
      </c>
      <c r="AG124" s="446"/>
      <c r="AH124" s="446"/>
      <c r="AI124" s="446"/>
      <c r="AJ124" s="499"/>
      <c r="AK124" s="515" t="s">
        <v>195</v>
      </c>
      <c r="AL124" s="446"/>
      <c r="AM124" s="446"/>
      <c r="AN124" s="446"/>
      <c r="AO124" s="499"/>
      <c r="AP124" s="539" t="s">
        <v>195</v>
      </c>
      <c r="AQ124" s="547"/>
      <c r="AR124" s="547"/>
      <c r="AS124" s="547"/>
      <c r="AT124" s="557"/>
      <c r="AU124" s="574" t="s">
        <v>483</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195</v>
      </c>
      <c r="BR124" s="644"/>
      <c r="BS124" s="644"/>
      <c r="BT124" s="644"/>
      <c r="BU124" s="644"/>
      <c r="BV124" s="644" t="s">
        <v>195</v>
      </c>
      <c r="BW124" s="644"/>
      <c r="BX124" s="644"/>
      <c r="BY124" s="644"/>
      <c r="BZ124" s="644"/>
      <c r="CA124" s="644" t="s">
        <v>195</v>
      </c>
      <c r="CB124" s="644"/>
      <c r="CC124" s="644"/>
      <c r="CD124" s="644"/>
      <c r="CE124" s="644"/>
      <c r="CF124" s="545"/>
      <c r="CG124" s="553"/>
      <c r="CH124" s="553"/>
      <c r="CI124" s="553"/>
      <c r="CJ124" s="670"/>
      <c r="CK124" s="677"/>
      <c r="CL124" s="677"/>
      <c r="CM124" s="677"/>
      <c r="CN124" s="677"/>
      <c r="CO124" s="690"/>
      <c r="CP124" s="693" t="s">
        <v>484</v>
      </c>
      <c r="CQ124" s="403"/>
      <c r="CR124" s="403"/>
      <c r="CS124" s="403"/>
      <c r="CT124" s="403"/>
      <c r="CU124" s="403"/>
      <c r="CV124" s="403"/>
      <c r="CW124" s="403"/>
      <c r="CX124" s="403"/>
      <c r="CY124" s="403"/>
      <c r="CZ124" s="403"/>
      <c r="DA124" s="403"/>
      <c r="DB124" s="403"/>
      <c r="DC124" s="403"/>
      <c r="DD124" s="403"/>
      <c r="DE124" s="403"/>
      <c r="DF124" s="699"/>
      <c r="DG124" s="484">
        <v>1000453</v>
      </c>
      <c r="DH124" s="489"/>
      <c r="DI124" s="489"/>
      <c r="DJ124" s="489"/>
      <c r="DK124" s="501"/>
      <c r="DL124" s="517" t="s">
        <v>195</v>
      </c>
      <c r="DM124" s="489"/>
      <c r="DN124" s="489"/>
      <c r="DO124" s="489"/>
      <c r="DP124" s="501"/>
      <c r="DQ124" s="517" t="s">
        <v>195</v>
      </c>
      <c r="DR124" s="489"/>
      <c r="DS124" s="489"/>
      <c r="DT124" s="489"/>
      <c r="DU124" s="501"/>
      <c r="DV124" s="714" t="s">
        <v>195</v>
      </c>
      <c r="DW124" s="716"/>
      <c r="DX124" s="716"/>
      <c r="DY124" s="716"/>
      <c r="DZ124" s="723"/>
    </row>
    <row r="125" spans="1:130" s="365" customFormat="1" ht="26.25" customHeight="1">
      <c r="A125" s="390"/>
      <c r="B125" s="413"/>
      <c r="C125" s="425" t="s">
        <v>480</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195</v>
      </c>
      <c r="AB125" s="446"/>
      <c r="AC125" s="446"/>
      <c r="AD125" s="446"/>
      <c r="AE125" s="499"/>
      <c r="AF125" s="515" t="s">
        <v>195</v>
      </c>
      <c r="AG125" s="446"/>
      <c r="AH125" s="446"/>
      <c r="AI125" s="446"/>
      <c r="AJ125" s="499"/>
      <c r="AK125" s="515" t="s">
        <v>195</v>
      </c>
      <c r="AL125" s="446"/>
      <c r="AM125" s="446"/>
      <c r="AN125" s="446"/>
      <c r="AO125" s="499"/>
      <c r="AP125" s="539" t="s">
        <v>195</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487</v>
      </c>
      <c r="CL125" s="685"/>
      <c r="CM125" s="685"/>
      <c r="CN125" s="685"/>
      <c r="CO125" s="688"/>
      <c r="CP125" s="424" t="s">
        <v>137</v>
      </c>
      <c r="CQ125" s="407"/>
      <c r="CR125" s="407"/>
      <c r="CS125" s="407"/>
      <c r="CT125" s="407"/>
      <c r="CU125" s="407"/>
      <c r="CV125" s="407"/>
      <c r="CW125" s="407"/>
      <c r="CX125" s="407"/>
      <c r="CY125" s="407"/>
      <c r="CZ125" s="407"/>
      <c r="DA125" s="407"/>
      <c r="DB125" s="407"/>
      <c r="DC125" s="407"/>
      <c r="DD125" s="407"/>
      <c r="DE125" s="407"/>
      <c r="DF125" s="470"/>
      <c r="DG125" s="632" t="s">
        <v>195</v>
      </c>
      <c r="DH125" s="640"/>
      <c r="DI125" s="640"/>
      <c r="DJ125" s="640"/>
      <c r="DK125" s="640"/>
      <c r="DL125" s="640" t="s">
        <v>195</v>
      </c>
      <c r="DM125" s="640"/>
      <c r="DN125" s="640"/>
      <c r="DO125" s="640"/>
      <c r="DP125" s="640"/>
      <c r="DQ125" s="640" t="s">
        <v>195</v>
      </c>
      <c r="DR125" s="640"/>
      <c r="DS125" s="640"/>
      <c r="DT125" s="640"/>
      <c r="DU125" s="640"/>
      <c r="DV125" s="712" t="s">
        <v>195</v>
      </c>
      <c r="DW125" s="712"/>
      <c r="DX125" s="712"/>
      <c r="DY125" s="712"/>
      <c r="DZ125" s="721"/>
    </row>
    <row r="126" spans="1:130" s="365" customFormat="1" ht="26.25" customHeight="1">
      <c r="A126" s="390"/>
      <c r="B126" s="413"/>
      <c r="C126" s="425" t="s">
        <v>481</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195</v>
      </c>
      <c r="AB126" s="446"/>
      <c r="AC126" s="446"/>
      <c r="AD126" s="446"/>
      <c r="AE126" s="499"/>
      <c r="AF126" s="515" t="s">
        <v>195</v>
      </c>
      <c r="AG126" s="446"/>
      <c r="AH126" s="446"/>
      <c r="AI126" s="446"/>
      <c r="AJ126" s="499"/>
      <c r="AK126" s="515" t="s">
        <v>195</v>
      </c>
      <c r="AL126" s="446"/>
      <c r="AM126" s="446"/>
      <c r="AN126" s="446"/>
      <c r="AO126" s="499"/>
      <c r="AP126" s="539" t="s">
        <v>195</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415</v>
      </c>
      <c r="CQ126" s="378"/>
      <c r="CR126" s="378"/>
      <c r="CS126" s="378"/>
      <c r="CT126" s="378"/>
      <c r="CU126" s="378"/>
      <c r="CV126" s="378"/>
      <c r="CW126" s="378"/>
      <c r="CX126" s="378"/>
      <c r="CY126" s="378"/>
      <c r="CZ126" s="378"/>
      <c r="DA126" s="378"/>
      <c r="DB126" s="378"/>
      <c r="DC126" s="378"/>
      <c r="DD126" s="378"/>
      <c r="DE126" s="378"/>
      <c r="DF126" s="472"/>
      <c r="DG126" s="633" t="s">
        <v>195</v>
      </c>
      <c r="DH126" s="641"/>
      <c r="DI126" s="641"/>
      <c r="DJ126" s="641"/>
      <c r="DK126" s="641"/>
      <c r="DL126" s="641" t="s">
        <v>195</v>
      </c>
      <c r="DM126" s="641"/>
      <c r="DN126" s="641"/>
      <c r="DO126" s="641"/>
      <c r="DP126" s="641"/>
      <c r="DQ126" s="641" t="s">
        <v>195</v>
      </c>
      <c r="DR126" s="641"/>
      <c r="DS126" s="641"/>
      <c r="DT126" s="641"/>
      <c r="DU126" s="641"/>
      <c r="DV126" s="713" t="s">
        <v>195</v>
      </c>
      <c r="DW126" s="713"/>
      <c r="DX126" s="713"/>
      <c r="DY126" s="713"/>
      <c r="DZ126" s="722"/>
    </row>
    <row r="127" spans="1:130" s="365" customFormat="1" ht="26.25" customHeight="1">
      <c r="A127" s="391"/>
      <c r="B127" s="414"/>
      <c r="C127" s="427" t="s">
        <v>74</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195</v>
      </c>
      <c r="AB127" s="446"/>
      <c r="AC127" s="446"/>
      <c r="AD127" s="446"/>
      <c r="AE127" s="499"/>
      <c r="AF127" s="515" t="s">
        <v>195</v>
      </c>
      <c r="AG127" s="446"/>
      <c r="AH127" s="446"/>
      <c r="AI127" s="446"/>
      <c r="AJ127" s="499"/>
      <c r="AK127" s="515" t="s">
        <v>195</v>
      </c>
      <c r="AL127" s="446"/>
      <c r="AM127" s="446"/>
      <c r="AN127" s="446"/>
      <c r="AO127" s="499"/>
      <c r="AP127" s="539" t="s">
        <v>195</v>
      </c>
      <c r="AQ127" s="547"/>
      <c r="AR127" s="547"/>
      <c r="AS127" s="547"/>
      <c r="AT127" s="557"/>
      <c r="AU127" s="378"/>
      <c r="AV127" s="378"/>
      <c r="AW127" s="378"/>
      <c r="AX127" s="584" t="s">
        <v>488</v>
      </c>
      <c r="AY127" s="593"/>
      <c r="AZ127" s="593"/>
      <c r="BA127" s="593"/>
      <c r="BB127" s="593"/>
      <c r="BC127" s="593"/>
      <c r="BD127" s="593"/>
      <c r="BE127" s="610"/>
      <c r="BF127" s="612" t="s">
        <v>232</v>
      </c>
      <c r="BG127" s="593"/>
      <c r="BH127" s="593"/>
      <c r="BI127" s="593"/>
      <c r="BJ127" s="593"/>
      <c r="BK127" s="593"/>
      <c r="BL127" s="610"/>
      <c r="BM127" s="612" t="s">
        <v>416</v>
      </c>
      <c r="BN127" s="593"/>
      <c r="BO127" s="593"/>
      <c r="BP127" s="593"/>
      <c r="BQ127" s="593"/>
      <c r="BR127" s="593"/>
      <c r="BS127" s="610"/>
      <c r="BT127" s="612" t="s">
        <v>406</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439</v>
      </c>
      <c r="CQ127" s="378"/>
      <c r="CR127" s="378"/>
      <c r="CS127" s="378"/>
      <c r="CT127" s="378"/>
      <c r="CU127" s="378"/>
      <c r="CV127" s="378"/>
      <c r="CW127" s="378"/>
      <c r="CX127" s="378"/>
      <c r="CY127" s="378"/>
      <c r="CZ127" s="378"/>
      <c r="DA127" s="378"/>
      <c r="DB127" s="378"/>
      <c r="DC127" s="378"/>
      <c r="DD127" s="378"/>
      <c r="DE127" s="378"/>
      <c r="DF127" s="472"/>
      <c r="DG127" s="633" t="s">
        <v>195</v>
      </c>
      <c r="DH127" s="641"/>
      <c r="DI127" s="641"/>
      <c r="DJ127" s="641"/>
      <c r="DK127" s="641"/>
      <c r="DL127" s="641" t="s">
        <v>195</v>
      </c>
      <c r="DM127" s="641"/>
      <c r="DN127" s="641"/>
      <c r="DO127" s="641"/>
      <c r="DP127" s="641"/>
      <c r="DQ127" s="641" t="s">
        <v>195</v>
      </c>
      <c r="DR127" s="641"/>
      <c r="DS127" s="641"/>
      <c r="DT127" s="641"/>
      <c r="DU127" s="641"/>
      <c r="DV127" s="713" t="s">
        <v>195</v>
      </c>
      <c r="DW127" s="713"/>
      <c r="DX127" s="713"/>
      <c r="DY127" s="713"/>
      <c r="DZ127" s="722"/>
    </row>
    <row r="128" spans="1:130" s="365" customFormat="1" ht="26.25" customHeight="1">
      <c r="A128" s="392" t="s">
        <v>489</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6</v>
      </c>
      <c r="X128" s="463"/>
      <c r="Y128" s="463"/>
      <c r="Z128" s="475"/>
      <c r="AA128" s="481">
        <v>57170</v>
      </c>
      <c r="AB128" s="487"/>
      <c r="AC128" s="487"/>
      <c r="AD128" s="487"/>
      <c r="AE128" s="498"/>
      <c r="AF128" s="514">
        <v>40327</v>
      </c>
      <c r="AG128" s="487"/>
      <c r="AH128" s="487"/>
      <c r="AI128" s="487"/>
      <c r="AJ128" s="498"/>
      <c r="AK128" s="514">
        <v>37925</v>
      </c>
      <c r="AL128" s="487"/>
      <c r="AM128" s="487"/>
      <c r="AN128" s="487"/>
      <c r="AO128" s="498"/>
      <c r="AP128" s="541"/>
      <c r="AQ128" s="549"/>
      <c r="AR128" s="549"/>
      <c r="AS128" s="549"/>
      <c r="AT128" s="559"/>
      <c r="AU128" s="378"/>
      <c r="AV128" s="378"/>
      <c r="AW128" s="378"/>
      <c r="AX128" s="384" t="s">
        <v>304</v>
      </c>
      <c r="AY128" s="407"/>
      <c r="AZ128" s="407"/>
      <c r="BA128" s="407"/>
      <c r="BB128" s="407"/>
      <c r="BC128" s="407"/>
      <c r="BD128" s="407"/>
      <c r="BE128" s="470"/>
      <c r="BF128" s="613" t="s">
        <v>195</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398</v>
      </c>
      <c r="CQ128" s="381"/>
      <c r="CR128" s="381"/>
      <c r="CS128" s="381"/>
      <c r="CT128" s="381"/>
      <c r="CU128" s="381"/>
      <c r="CV128" s="381"/>
      <c r="CW128" s="381"/>
      <c r="CX128" s="381"/>
      <c r="CY128" s="381"/>
      <c r="CZ128" s="381"/>
      <c r="DA128" s="381"/>
      <c r="DB128" s="381"/>
      <c r="DC128" s="381"/>
      <c r="DD128" s="381"/>
      <c r="DE128" s="381"/>
      <c r="DF128" s="611"/>
      <c r="DG128" s="702" t="s">
        <v>195</v>
      </c>
      <c r="DH128" s="705"/>
      <c r="DI128" s="705"/>
      <c r="DJ128" s="705"/>
      <c r="DK128" s="705"/>
      <c r="DL128" s="705" t="s">
        <v>195</v>
      </c>
      <c r="DM128" s="705"/>
      <c r="DN128" s="705"/>
      <c r="DO128" s="705"/>
      <c r="DP128" s="705"/>
      <c r="DQ128" s="705" t="s">
        <v>195</v>
      </c>
      <c r="DR128" s="705"/>
      <c r="DS128" s="705"/>
      <c r="DT128" s="705"/>
      <c r="DU128" s="705"/>
      <c r="DV128" s="715" t="s">
        <v>195</v>
      </c>
      <c r="DW128" s="715"/>
      <c r="DX128" s="715"/>
      <c r="DY128" s="715"/>
      <c r="DZ128" s="724"/>
    </row>
    <row r="129" spans="1:131" s="365" customFormat="1" ht="26.25" customHeight="1">
      <c r="A129" s="385" t="s">
        <v>167</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230</v>
      </c>
      <c r="X129" s="466"/>
      <c r="Y129" s="466"/>
      <c r="Z129" s="476"/>
      <c r="AA129" s="482">
        <v>3624823</v>
      </c>
      <c r="AB129" s="446"/>
      <c r="AC129" s="446"/>
      <c r="AD129" s="446"/>
      <c r="AE129" s="499"/>
      <c r="AF129" s="515">
        <v>3617843</v>
      </c>
      <c r="AG129" s="446"/>
      <c r="AH129" s="446"/>
      <c r="AI129" s="446"/>
      <c r="AJ129" s="499"/>
      <c r="AK129" s="515">
        <v>3821169</v>
      </c>
      <c r="AL129" s="446"/>
      <c r="AM129" s="446"/>
      <c r="AN129" s="446"/>
      <c r="AO129" s="499"/>
      <c r="AP129" s="542"/>
      <c r="AQ129" s="550"/>
      <c r="AR129" s="550"/>
      <c r="AS129" s="550"/>
      <c r="AT129" s="560"/>
      <c r="AU129" s="576"/>
      <c r="AV129" s="576"/>
      <c r="AW129" s="576"/>
      <c r="AX129" s="585" t="s">
        <v>112</v>
      </c>
      <c r="AY129" s="378"/>
      <c r="AZ129" s="378"/>
      <c r="BA129" s="378"/>
      <c r="BB129" s="378"/>
      <c r="BC129" s="378"/>
      <c r="BD129" s="378"/>
      <c r="BE129" s="472"/>
      <c r="BF129" s="614" t="s">
        <v>195</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148</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490</v>
      </c>
      <c r="X130" s="466"/>
      <c r="Y130" s="466"/>
      <c r="Z130" s="476"/>
      <c r="AA130" s="482">
        <v>543520</v>
      </c>
      <c r="AB130" s="446"/>
      <c r="AC130" s="446"/>
      <c r="AD130" s="446"/>
      <c r="AE130" s="499"/>
      <c r="AF130" s="515">
        <v>524375</v>
      </c>
      <c r="AG130" s="446"/>
      <c r="AH130" s="446"/>
      <c r="AI130" s="446"/>
      <c r="AJ130" s="499"/>
      <c r="AK130" s="515">
        <v>647172</v>
      </c>
      <c r="AL130" s="446"/>
      <c r="AM130" s="446"/>
      <c r="AN130" s="446"/>
      <c r="AO130" s="499"/>
      <c r="AP130" s="542"/>
      <c r="AQ130" s="550"/>
      <c r="AR130" s="550"/>
      <c r="AS130" s="550"/>
      <c r="AT130" s="560"/>
      <c r="AU130" s="576"/>
      <c r="AV130" s="576"/>
      <c r="AW130" s="576"/>
      <c r="AX130" s="585" t="s">
        <v>134</v>
      </c>
      <c r="AY130" s="378"/>
      <c r="AZ130" s="378"/>
      <c r="BA130" s="378"/>
      <c r="BB130" s="378"/>
      <c r="BC130" s="378"/>
      <c r="BD130" s="378"/>
      <c r="BE130" s="472"/>
      <c r="BF130" s="615">
        <v>5.4</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169</v>
      </c>
      <c r="X131" s="467"/>
      <c r="Y131" s="467"/>
      <c r="Z131" s="477"/>
      <c r="AA131" s="484">
        <v>3081303</v>
      </c>
      <c r="AB131" s="489"/>
      <c r="AC131" s="489"/>
      <c r="AD131" s="489"/>
      <c r="AE131" s="501"/>
      <c r="AF131" s="517">
        <v>3093468</v>
      </c>
      <c r="AG131" s="489"/>
      <c r="AH131" s="489"/>
      <c r="AI131" s="489"/>
      <c r="AJ131" s="501"/>
      <c r="AK131" s="517">
        <v>3173997</v>
      </c>
      <c r="AL131" s="489"/>
      <c r="AM131" s="489"/>
      <c r="AN131" s="489"/>
      <c r="AO131" s="501"/>
      <c r="AP131" s="543"/>
      <c r="AQ131" s="551"/>
      <c r="AR131" s="551"/>
      <c r="AS131" s="551"/>
      <c r="AT131" s="561"/>
      <c r="AU131" s="576"/>
      <c r="AV131" s="576"/>
      <c r="AW131" s="576"/>
      <c r="AX131" s="586" t="s">
        <v>58</v>
      </c>
      <c r="AY131" s="381"/>
      <c r="AZ131" s="381"/>
      <c r="BA131" s="381"/>
      <c r="BB131" s="381"/>
      <c r="BC131" s="381"/>
      <c r="BD131" s="381"/>
      <c r="BE131" s="611"/>
      <c r="BF131" s="616" t="s">
        <v>195</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26</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491</v>
      </c>
      <c r="W132" s="462"/>
      <c r="X132" s="462"/>
      <c r="Y132" s="462"/>
      <c r="Z132" s="478"/>
      <c r="AA132" s="485">
        <v>4.7558129999999998</v>
      </c>
      <c r="AB132" s="490"/>
      <c r="AC132" s="490"/>
      <c r="AD132" s="490"/>
      <c r="AE132" s="502"/>
      <c r="AF132" s="518">
        <v>5.2457950000000002</v>
      </c>
      <c r="AG132" s="490"/>
      <c r="AH132" s="490"/>
      <c r="AI132" s="490"/>
      <c r="AJ132" s="502"/>
      <c r="AK132" s="518">
        <v>6.4726900000000001</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82</v>
      </c>
      <c r="W133" s="404"/>
      <c r="X133" s="404"/>
      <c r="Y133" s="404"/>
      <c r="Z133" s="479"/>
      <c r="AA133" s="486">
        <v>6.3</v>
      </c>
      <c r="AB133" s="491"/>
      <c r="AC133" s="491"/>
      <c r="AD133" s="491"/>
      <c r="AE133" s="503"/>
      <c r="AF133" s="486">
        <v>5.6</v>
      </c>
      <c r="AG133" s="491"/>
      <c r="AH133" s="491"/>
      <c r="AI133" s="491"/>
      <c r="AJ133" s="503"/>
      <c r="AK133" s="486">
        <v>5.4</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76QFW3sAVtv13YrM/P/fxis9lRqV9C4B2bIqNcR2zrXYHdvgE4EnzRaqae6KKRgj6+IKt6DDPMuQ/tH0dpU0GA==" saltValue="yZwYbo2ZkI6uU0GE2X9IH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95</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qMn40DzmFaHlh8xWunJzoRSmpcYQR+h2XCV+PIfHwtqEEDFleC0SgUiImXNpDobu2ZlHmikht7rOgSBdN7wSJA==" saltValue="z63qrcQ2ChJ2QHcSsldTWQ==" spinCount="100000" sheet="1" objects="1" scenarios="1"/>
  <phoneticPr fontId="5"/>
  <printOptions horizontalCentered="1" verticalCentered="1"/>
  <pageMargins left="0" right="0" top="0" bottom="0" header="0" footer="0"/>
  <pageSetup paperSize="9" scale="45"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0Max+yEWUMet3KRYunb+8M6NhUjbrHxdecpJixH3Ws8rnRyyPz3YnR1fKN4NbUq0Sr9s3YqwKVpu0sP1LUpYvw==" saltValue="Zr0KAPXnqb7PHnaIB9C4Lg==" spinCount="100000" sheet="1" objects="1" scenarios="1"/>
  <phoneticPr fontId="5"/>
  <printOptions horizontalCentered="1" verticalCentered="1"/>
  <pageMargins left="0" right="0" top="0" bottom="0" header="0" footer="0"/>
  <pageSetup paperSize="9" scale="4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492</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328</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83</v>
      </c>
      <c r="AP7" s="797"/>
      <c r="AQ7" s="808" t="s">
        <v>493</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494</v>
      </c>
      <c r="AQ8" s="809" t="s">
        <v>495</v>
      </c>
      <c r="AR8" s="823" t="s">
        <v>496</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497</v>
      </c>
      <c r="AL9" s="757"/>
      <c r="AM9" s="757"/>
      <c r="AN9" s="774"/>
      <c r="AO9" s="787">
        <v>925754</v>
      </c>
      <c r="AP9" s="787">
        <v>233187</v>
      </c>
      <c r="AQ9" s="810">
        <v>263788</v>
      </c>
      <c r="AR9" s="824">
        <v>-11.6</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202</v>
      </c>
      <c r="AL10" s="757"/>
      <c r="AM10" s="757"/>
      <c r="AN10" s="774"/>
      <c r="AO10" s="788">
        <v>176431</v>
      </c>
      <c r="AP10" s="788">
        <v>44441</v>
      </c>
      <c r="AQ10" s="811">
        <v>39680</v>
      </c>
      <c r="AR10" s="825">
        <v>12</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396</v>
      </c>
      <c r="AL11" s="757"/>
      <c r="AM11" s="757"/>
      <c r="AN11" s="774"/>
      <c r="AO11" s="788">
        <v>14823</v>
      </c>
      <c r="AP11" s="788">
        <v>3734</v>
      </c>
      <c r="AQ11" s="811">
        <v>4557</v>
      </c>
      <c r="AR11" s="825">
        <v>-18.100000000000001</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229</v>
      </c>
      <c r="AL12" s="757"/>
      <c r="AM12" s="757"/>
      <c r="AN12" s="774"/>
      <c r="AO12" s="788" t="s">
        <v>195</v>
      </c>
      <c r="AP12" s="788" t="s">
        <v>195</v>
      </c>
      <c r="AQ12" s="811" t="s">
        <v>195</v>
      </c>
      <c r="AR12" s="825" t="s">
        <v>195</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498</v>
      </c>
      <c r="AL13" s="757"/>
      <c r="AM13" s="757"/>
      <c r="AN13" s="774"/>
      <c r="AO13" s="788">
        <v>56255</v>
      </c>
      <c r="AP13" s="788">
        <v>14170</v>
      </c>
      <c r="AQ13" s="811">
        <v>12917</v>
      </c>
      <c r="AR13" s="825">
        <v>9.6999999999999993</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499</v>
      </c>
      <c r="AL14" s="757"/>
      <c r="AM14" s="757"/>
      <c r="AN14" s="774"/>
      <c r="AO14" s="788" t="s">
        <v>195</v>
      </c>
      <c r="AP14" s="788" t="s">
        <v>195</v>
      </c>
      <c r="AQ14" s="811">
        <v>4746</v>
      </c>
      <c r="AR14" s="825" t="s">
        <v>195</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306</v>
      </c>
      <c r="AL15" s="758"/>
      <c r="AM15" s="758"/>
      <c r="AN15" s="775"/>
      <c r="AO15" s="788">
        <v>-35437</v>
      </c>
      <c r="AP15" s="788">
        <v>-8926</v>
      </c>
      <c r="AQ15" s="811">
        <v>-12765</v>
      </c>
      <c r="AR15" s="825">
        <v>-30.1</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268</v>
      </c>
      <c r="AL16" s="758"/>
      <c r="AM16" s="758"/>
      <c r="AN16" s="775"/>
      <c r="AO16" s="788">
        <v>1137826</v>
      </c>
      <c r="AP16" s="788">
        <v>286606</v>
      </c>
      <c r="AQ16" s="811">
        <v>312922</v>
      </c>
      <c r="AR16" s="825">
        <v>-8.4</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181</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500</v>
      </c>
      <c r="AP20" s="799" t="s">
        <v>332</v>
      </c>
      <c r="AQ20" s="812" t="s">
        <v>39</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501</v>
      </c>
      <c r="AL21" s="760"/>
      <c r="AM21" s="760"/>
      <c r="AN21" s="777"/>
      <c r="AO21" s="790">
        <v>24.18</v>
      </c>
      <c r="AP21" s="800">
        <v>24.75</v>
      </c>
      <c r="AQ21" s="813">
        <v>-0.56999999999999995</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502</v>
      </c>
      <c r="AL22" s="760"/>
      <c r="AM22" s="760"/>
      <c r="AN22" s="777"/>
      <c r="AO22" s="791">
        <v>98</v>
      </c>
      <c r="AP22" s="801">
        <v>95.6</v>
      </c>
      <c r="AQ22" s="814">
        <v>2.4</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503</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258</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116</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83</v>
      </c>
      <c r="AP30" s="797"/>
      <c r="AQ30" s="808" t="s">
        <v>493</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494</v>
      </c>
      <c r="AQ31" s="809" t="s">
        <v>495</v>
      </c>
      <c r="AR31" s="823" t="s">
        <v>496</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504</v>
      </c>
      <c r="AL32" s="761"/>
      <c r="AM32" s="761"/>
      <c r="AN32" s="778"/>
      <c r="AO32" s="788">
        <v>765562</v>
      </c>
      <c r="AP32" s="788">
        <v>192837</v>
      </c>
      <c r="AQ32" s="815">
        <v>170896</v>
      </c>
      <c r="AR32" s="825">
        <v>12.8</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505</v>
      </c>
      <c r="AL33" s="761"/>
      <c r="AM33" s="761"/>
      <c r="AN33" s="778"/>
      <c r="AO33" s="788" t="s">
        <v>195</v>
      </c>
      <c r="AP33" s="788" t="s">
        <v>195</v>
      </c>
      <c r="AQ33" s="815" t="s">
        <v>195</v>
      </c>
      <c r="AR33" s="825" t="s">
        <v>195</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506</v>
      </c>
      <c r="AL34" s="761"/>
      <c r="AM34" s="761"/>
      <c r="AN34" s="778"/>
      <c r="AO34" s="788" t="s">
        <v>195</v>
      </c>
      <c r="AP34" s="788" t="s">
        <v>195</v>
      </c>
      <c r="AQ34" s="815">
        <v>5</v>
      </c>
      <c r="AR34" s="825" t="s">
        <v>195</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507</v>
      </c>
      <c r="AL35" s="761"/>
      <c r="AM35" s="761"/>
      <c r="AN35" s="778"/>
      <c r="AO35" s="788">
        <v>124978</v>
      </c>
      <c r="AP35" s="788">
        <v>31481</v>
      </c>
      <c r="AQ35" s="815">
        <v>33138</v>
      </c>
      <c r="AR35" s="825">
        <v>-5</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35</v>
      </c>
      <c r="AL36" s="761"/>
      <c r="AM36" s="761"/>
      <c r="AN36" s="778"/>
      <c r="AO36" s="788" t="s">
        <v>195</v>
      </c>
      <c r="AP36" s="788" t="s">
        <v>195</v>
      </c>
      <c r="AQ36" s="815">
        <v>2943</v>
      </c>
      <c r="AR36" s="825" t="s">
        <v>195</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341</v>
      </c>
      <c r="AL37" s="761"/>
      <c r="AM37" s="761"/>
      <c r="AN37" s="778"/>
      <c r="AO37" s="788" t="s">
        <v>195</v>
      </c>
      <c r="AP37" s="788" t="s">
        <v>195</v>
      </c>
      <c r="AQ37" s="815">
        <v>1487</v>
      </c>
      <c r="AR37" s="825" t="s">
        <v>195</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508</v>
      </c>
      <c r="AL38" s="762"/>
      <c r="AM38" s="762"/>
      <c r="AN38" s="779"/>
      <c r="AO38" s="792" t="s">
        <v>195</v>
      </c>
      <c r="AP38" s="792" t="s">
        <v>195</v>
      </c>
      <c r="AQ38" s="816">
        <v>60</v>
      </c>
      <c r="AR38" s="814" t="s">
        <v>195</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80</v>
      </c>
      <c r="AL39" s="762"/>
      <c r="AM39" s="762"/>
      <c r="AN39" s="779"/>
      <c r="AO39" s="788">
        <v>-37925</v>
      </c>
      <c r="AP39" s="788">
        <v>-9553</v>
      </c>
      <c r="AQ39" s="815">
        <v>-8408</v>
      </c>
      <c r="AR39" s="825">
        <v>13.6</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509</v>
      </c>
      <c r="AL40" s="761"/>
      <c r="AM40" s="761"/>
      <c r="AN40" s="778"/>
      <c r="AO40" s="788">
        <v>-647172</v>
      </c>
      <c r="AP40" s="788">
        <v>-163016</v>
      </c>
      <c r="AQ40" s="815">
        <v>-141122</v>
      </c>
      <c r="AR40" s="825">
        <v>15.5</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385</v>
      </c>
      <c r="AL41" s="763"/>
      <c r="AM41" s="763"/>
      <c r="AN41" s="780"/>
      <c r="AO41" s="788">
        <v>205443</v>
      </c>
      <c r="AP41" s="788">
        <v>51749</v>
      </c>
      <c r="AQ41" s="815">
        <v>59000</v>
      </c>
      <c r="AR41" s="825">
        <v>-12.3</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510</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511</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83</v>
      </c>
      <c r="AN49" s="781" t="s">
        <v>436</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485</v>
      </c>
      <c r="AO50" s="794" t="s">
        <v>486</v>
      </c>
      <c r="AP50" s="805" t="s">
        <v>512</v>
      </c>
      <c r="AQ50" s="818" t="s">
        <v>380</v>
      </c>
      <c r="AR50" s="828" t="s">
        <v>513</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474</v>
      </c>
      <c r="AL51" s="764"/>
      <c r="AM51" s="770">
        <v>3723102</v>
      </c>
      <c r="AN51" s="783">
        <v>830308</v>
      </c>
      <c r="AO51" s="795">
        <v>191</v>
      </c>
      <c r="AP51" s="806">
        <v>301035</v>
      </c>
      <c r="AQ51" s="819">
        <v>58.2</v>
      </c>
      <c r="AR51" s="829">
        <v>132.80000000000001</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270</v>
      </c>
      <c r="AM52" s="771">
        <v>1996000</v>
      </c>
      <c r="AN52" s="784">
        <v>445138</v>
      </c>
      <c r="AO52" s="796">
        <v>642</v>
      </c>
      <c r="AP52" s="807">
        <v>154376</v>
      </c>
      <c r="AQ52" s="820">
        <v>74.3</v>
      </c>
      <c r="AR52" s="830">
        <v>567.70000000000005</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314</v>
      </c>
      <c r="AL53" s="764"/>
      <c r="AM53" s="770">
        <v>1439879</v>
      </c>
      <c r="AN53" s="783">
        <v>332459</v>
      </c>
      <c r="AO53" s="795">
        <v>-60</v>
      </c>
      <c r="AP53" s="806">
        <v>277467</v>
      </c>
      <c r="AQ53" s="819">
        <v>-7.8</v>
      </c>
      <c r="AR53" s="829">
        <v>-52.2</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270</v>
      </c>
      <c r="AM54" s="771">
        <v>628770</v>
      </c>
      <c r="AN54" s="784">
        <v>145179</v>
      </c>
      <c r="AO54" s="796">
        <v>-67.400000000000006</v>
      </c>
      <c r="AP54" s="807">
        <v>128378</v>
      </c>
      <c r="AQ54" s="820">
        <v>-16.8</v>
      </c>
      <c r="AR54" s="830">
        <v>-50.6</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132</v>
      </c>
      <c r="AL55" s="764"/>
      <c r="AM55" s="770">
        <v>2699688</v>
      </c>
      <c r="AN55" s="783">
        <v>641104</v>
      </c>
      <c r="AO55" s="795">
        <v>92.8</v>
      </c>
      <c r="AP55" s="806">
        <v>282256</v>
      </c>
      <c r="AQ55" s="819">
        <v>1.7</v>
      </c>
      <c r="AR55" s="829">
        <v>91.1</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270</v>
      </c>
      <c r="AM56" s="771">
        <v>1521130</v>
      </c>
      <c r="AN56" s="784">
        <v>361228</v>
      </c>
      <c r="AO56" s="796">
        <v>148.80000000000001</v>
      </c>
      <c r="AP56" s="807">
        <v>145453</v>
      </c>
      <c r="AQ56" s="820">
        <v>13.3</v>
      </c>
      <c r="AR56" s="830">
        <v>135.5</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514</v>
      </c>
      <c r="AL57" s="764"/>
      <c r="AM57" s="770">
        <v>1884668</v>
      </c>
      <c r="AN57" s="783">
        <v>459675</v>
      </c>
      <c r="AO57" s="795">
        <v>-28.3</v>
      </c>
      <c r="AP57" s="806">
        <v>295341</v>
      </c>
      <c r="AQ57" s="819">
        <v>4.5999999999999996</v>
      </c>
      <c r="AR57" s="829">
        <v>-32.9</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270</v>
      </c>
      <c r="AM58" s="771">
        <v>712701</v>
      </c>
      <c r="AN58" s="784">
        <v>173830</v>
      </c>
      <c r="AO58" s="796">
        <v>-51.9</v>
      </c>
      <c r="AP58" s="807">
        <v>137402</v>
      </c>
      <c r="AQ58" s="820">
        <v>-5.5</v>
      </c>
      <c r="AR58" s="830">
        <v>-46.4</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515</v>
      </c>
      <c r="AL59" s="764"/>
      <c r="AM59" s="770">
        <v>1988904</v>
      </c>
      <c r="AN59" s="783">
        <v>500983</v>
      </c>
      <c r="AO59" s="795">
        <v>9</v>
      </c>
      <c r="AP59" s="806">
        <v>292845</v>
      </c>
      <c r="AQ59" s="819">
        <v>-0.8</v>
      </c>
      <c r="AR59" s="829">
        <v>9.8000000000000007</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270</v>
      </c>
      <c r="AM60" s="771">
        <v>600279</v>
      </c>
      <c r="AN60" s="784">
        <v>151204</v>
      </c>
      <c r="AO60" s="796">
        <v>-13</v>
      </c>
      <c r="AP60" s="807">
        <v>143187</v>
      </c>
      <c r="AQ60" s="820">
        <v>4.2</v>
      </c>
      <c r="AR60" s="830">
        <v>-17.2</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410</v>
      </c>
      <c r="AL61" s="767"/>
      <c r="AM61" s="770">
        <v>2347248</v>
      </c>
      <c r="AN61" s="783">
        <v>552906</v>
      </c>
      <c r="AO61" s="795">
        <v>40.9</v>
      </c>
      <c r="AP61" s="806">
        <v>289789</v>
      </c>
      <c r="AQ61" s="821">
        <v>11.2</v>
      </c>
      <c r="AR61" s="829">
        <v>29.7</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270</v>
      </c>
      <c r="AM62" s="771">
        <v>1091776</v>
      </c>
      <c r="AN62" s="784">
        <v>255316</v>
      </c>
      <c r="AO62" s="796">
        <v>131.69999999999999</v>
      </c>
      <c r="AP62" s="807">
        <v>141759</v>
      </c>
      <c r="AQ62" s="820">
        <v>13.9</v>
      </c>
      <c r="AR62" s="830">
        <v>117.8</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jtoqKWTiVSmCzNlA4ryucQLxkwtwNPaSi0wDhzBYe6wOWky9VmEld/JAli91YwxTIh3Vgyit+k9mOGYTYFLppw==" saltValue="1oJaDTaZzWROYVgpEzOT+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90" zoomScaleNormal="9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95</v>
      </c>
    </row>
    <row r="120" spans="125:125" ht="13.5" hidden="1" customHeight="1"/>
    <row r="121" spans="125:125" ht="13.5" hidden="1" customHeight="1">
      <c r="DU121" s="726"/>
    </row>
  </sheetData>
  <sheetProtection algorithmName="SHA-512" hashValue="/Nm/gLCQQvRU+Gb/FerJxzEPCET2jmkB4+Bu8bQZpKETXxk+iBByeuvvY7s6yeMzClTviojRIlT3qeSoaJJskg==" saltValue="t6ZAQlw7HbA2gKvhHFOAyA==" spinCount="100000" sheet="1" objects="1" scenarios="1"/>
  <phoneticPr fontId="5"/>
  <printOptions horizontalCentered="1" verticalCentered="1"/>
  <pageMargins left="0" right="0" top="0.19685039370078741" bottom="0" header="0.39370078740157483" footer="0"/>
  <pageSetup paperSize="9" scale="41"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95</v>
      </c>
    </row>
  </sheetData>
  <sheetProtection algorithmName="SHA-512" hashValue="TqPZ9vF365putfmO1krXbFhFDzt2dWKQc+nD1AdMx1lmczJLGK6XICFmZaIyc+pWrD7EpFvuqhOExo+kk/7btQ==" saltValue="1AFYxixw8HXWVOjwz1swfw==" spinCount="100000" sheet="1" objects="1" scenarios="1"/>
  <phoneticPr fontId="5"/>
  <printOptions horizontalCentered="1" verticalCentered="1"/>
  <pageMargins left="0" right="0" top="0.19685039370078741" bottom="0" header="0.39370078740157483" footer="0"/>
  <pageSetup paperSize="9" scale="41"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70" zoomScaleNormal="7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8</v>
      </c>
      <c r="C46" s="841"/>
      <c r="D46" s="841"/>
      <c r="E46" s="845" t="s">
        <v>16</v>
      </c>
      <c r="F46" s="849" t="s">
        <v>517</v>
      </c>
      <c r="G46" s="853" t="s">
        <v>518</v>
      </c>
      <c r="H46" s="853" t="s">
        <v>519</v>
      </c>
      <c r="I46" s="853" t="s">
        <v>250</v>
      </c>
      <c r="J46" s="858" t="s">
        <v>520</v>
      </c>
    </row>
    <row r="47" spans="2:10" ht="57.75" customHeight="1">
      <c r="B47" s="838"/>
      <c r="C47" s="842" t="s">
        <v>3</v>
      </c>
      <c r="D47" s="842"/>
      <c r="E47" s="846"/>
      <c r="F47" s="850">
        <v>20.68</v>
      </c>
      <c r="G47" s="854">
        <v>19.920000000000002</v>
      </c>
      <c r="H47" s="854">
        <v>24.45</v>
      </c>
      <c r="I47" s="854">
        <v>24.46</v>
      </c>
      <c r="J47" s="859">
        <v>25.93</v>
      </c>
    </row>
    <row r="48" spans="2:10" ht="57.75" customHeight="1">
      <c r="B48" s="839"/>
      <c r="C48" s="843" t="s">
        <v>9</v>
      </c>
      <c r="D48" s="843"/>
      <c r="E48" s="847"/>
      <c r="F48" s="851">
        <v>4.9800000000000004</v>
      </c>
      <c r="G48" s="855">
        <v>4.7300000000000004</v>
      </c>
      <c r="H48" s="855">
        <v>5.8</v>
      </c>
      <c r="I48" s="855">
        <v>5.24</v>
      </c>
      <c r="J48" s="860">
        <v>4.8899999999999997</v>
      </c>
    </row>
    <row r="49" spans="2:10" ht="57.75" customHeight="1">
      <c r="B49" s="840"/>
      <c r="C49" s="844" t="s">
        <v>15</v>
      </c>
      <c r="D49" s="844"/>
      <c r="E49" s="848"/>
      <c r="F49" s="852">
        <v>2.84</v>
      </c>
      <c r="G49" s="856">
        <v>0.86</v>
      </c>
      <c r="H49" s="856">
        <v>8.92</v>
      </c>
      <c r="I49" s="856">
        <v>6.44</v>
      </c>
      <c r="J49" s="861">
        <v>7.32</v>
      </c>
    </row>
    <row r="50" spans="2:10"/>
  </sheetData>
  <sheetProtection algorithmName="SHA-512" hashValue="Bj1EuqQnSa7NQ/PVRI87c9ZnCbUSB8iLN8RvOJhaa4F8AOwzOgkNCQIZCuRVhxPD4lGOdH9q2trX1Jhz8/ZEXA==" saltValue="x73ctXgQ18LBivF2mf0gPg=="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5"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小西 美和子</cp:lastModifiedBy>
  <dcterms:created xsi:type="dcterms:W3CDTF">2026-02-23T04:12:02Z</dcterms:created>
  <dcterms:modified xsi:type="dcterms:W3CDTF">2026-03-11T23:32:35Z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2026-03-11T23:32:35Z</vt:filetime>
  </property>
</Properties>
</file>