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AM35" i="9"/>
  <c r="C35" i="9"/>
  <c r="CO34" i="9"/>
  <c r="BW34" i="9"/>
  <c r="U34" i="9"/>
  <c r="U35" i="9" s="1"/>
  <c r="U36" i="9" s="1"/>
  <c r="U37" i="9" s="1"/>
  <c r="C34" i="9"/>
  <c r="BE34" i="9" l="1"/>
  <c r="BE35"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<sst xmlns="http://schemas.openxmlformats.org/spreadsheetml/2006/main" count="1025" uniqueCount="537">
  <si>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</si>
  <si>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</si>
  <si>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</si>
  <si>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</si>
  <si>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</si>
  <si>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</si>
  <si>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</si>
  <si>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</si>
  <si>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</si>
  <si>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</si>
  <si>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</si>
  <si>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</si>
  <si>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</si>
  <si>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</si>
  <si>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</si>
  <si>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</si>
  <si>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</si>
  <si>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</si>
  <si>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</si>
  <si>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</si>
  <si>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</si>
  <si>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</si>
  <si>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</si>
  <si>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</si>
  <si>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</si>
  <si>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</si>
  <si>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</si>
  <si>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</si>
  <si>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</si>
  <si>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</si>
  <si>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</si>
  <si>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</si>
  <si>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</si>
  <si>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</si>
  <si>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</si>
  <si>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</si>
  <si>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</si>
  <si>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</si>
  <si>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</si>
  <si>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</si>
  <si>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</si>
  <si>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</si>
  <si>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</si>
  <si>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</si>
  <si>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</si>
  <si>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</si>
  <si>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</si>
  <si>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</si>
  <si>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</si>
  <si>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</si>
  <si>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</si>
  <si>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</si>
  <si>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</si>
  <si>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</si>
  <si>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</si>
  <si>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</si>
  <si>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</si>
  <si>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</si>
  <si>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</si>
  <si>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</si>
  <si>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</si>
  <si>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</si>
  <si>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</si>
  <si>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</si>
  <si>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</si>
  <si>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</si>
  <si>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</si>
  <si>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</si>
  <si>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</si>
  <si>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</si>
  <si>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</si>
  <si>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</si>
  <si>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</si>
  <si>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</si>
  <si>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</si>
  <si>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</si>
  <si>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</si>
  <si>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</si>
  <si>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</si>
  <si>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</si>
  <si>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</si>
  <si>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</si>
  <si>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津別町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</si>
  <si>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</si>
  <si>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</si>
  <si>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</si>
  <si>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</si>
  <si>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</si>
  <si>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</si>
  <si>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</si>
  <si>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</si>
  <si>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</si>
  <si>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</si>
  <si>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</si>
  <si>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</si>
  <si>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</si>
  <si>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</si>
  <si>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</si>
  <si>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</si>
  <si>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</si>
  <si>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</si>
  <si>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</si>
  <si>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</si>
  <si>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</si>
  <si>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</si>
  <si>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</si>
  <si>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</si>
  <si>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</si>
  <si>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</si>
  <si>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</si>
  <si>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</si>
  <si>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</si>
  <si>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</si>
  <si>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</si>
  <si>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</si>
  <si>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</si>
  <si>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</si>
  <si>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</si>
  <si>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</si>
  <si>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</si>
  <si>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</si>
  <si>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</si>
  <si>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</si>
  <si>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</si>
  <si>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</si>
  <si>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</si>
  <si>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</si>
  <si>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</si>
  <si>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</si>
  <si>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</si>
  <si>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</si>
  <si>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</si>
  <si>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</si>
  <si>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</si>
  <si>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</si>
  <si>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</si>
  <si>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</si>
  <si>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</si>
  <si>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</si>
  <si>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</si>
  <si>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</si>
  <si>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</si>
  <si>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</si>
  <si>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</si>
  <si>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</si>
  <si>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</si>
  <si>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</si>
  <si>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</si>
  <si>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</si>
  <si>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</si>
  <si>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</si>
  <si>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</si>
  <si>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</si>
  <si>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</si>
  <si>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</si>
  <si>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</si>
  <si>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</si>
  <si>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</si>
  <si>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</si>
  <si>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</si>
  <si>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</si>
  <si>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</si>
  <si>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</si>
  <si>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</si>
  <si>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</si>
  <si>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</si>
  <si>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</si>
  <si>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</si>
  <si>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</si>
  <si>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</si>
  <si>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</si>
  <si>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</si>
  <si>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</si>
  <si>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</si>
  <si>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</si>
  <si>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</si>
  <si>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</si>
  <si>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</si>
  <si>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</si>
  <si>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</si>
  <si>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</si>
  <si>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</si>
  <si>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</si>
  <si>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</si>
  <si>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</si>
  <si>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</si>
  <si>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</si>
  <si>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</si>
  <si>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</si>
  <si>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</si>
  <si>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</si>
  <si>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</si>
  <si>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</si>
  <si>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</si>
  <si>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</si>
  <si>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北海道津別町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</si>
  <si>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</si>
  <si>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</si>
  <si>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</si>
  <si>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</si>
  <si>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</si>
  <si>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</si>
  <si>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</si>
  <si>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</si>
  <si>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</si>
  <si>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</si>
  <si>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</si>
  <si>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</si>
  <si>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</si>
  <si>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</si>
  <si>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</si>
  <si>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</si>
  <si>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</si>
  <si>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</si>
  <si>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</si>
  <si>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</si>
  <si>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</si>
  <si>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</si>
  <si>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</si>
  <si>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</si>
  <si>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</si>
  <si>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</si>
  <si>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</si>
  <si>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</si>
  <si>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</si>
  <si>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</si>
  <si>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</si>
  <si>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</si>
  <si>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</si>
  <si>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</si>
  <si>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</si>
  <si>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</si>
  <si>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</si>
  <si>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</si>
  <si>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</si>
  <si>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</si>
  <si>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</si>
  <si>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</si>
  <si>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</si>
  <si>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</si>
  <si>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</si>
  <si>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</si>
  <si>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</si>
  <si>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</si>
  <si>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</si>
  <si>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</si>
  <si>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</si>
  <si>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</si>
  <si>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</si>
  <si>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</si>
  <si>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</si>
  <si>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</si>
  <si>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</si>
  <si>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</si>
  <si>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</si>
  <si>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</si>
  <si>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</si>
  <si>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</si>
  <si>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</si>
  <si>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</si>
  <si>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</si>
  <si>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</si>
  <si>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</si>
  <si>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</si>
  <si>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</si>
  <si>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</si>
  <si>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</si>
  <si>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</si>
  <si>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</si>
  <si>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</si>
  <si>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</si>
  <si>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</si>
  <si>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</si>
  <si>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</si>
  <si>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</si>
  <si>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</si>
  <si>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</si>
  <si>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</si>
  <si>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</si>
  <si>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</si>
  <si>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</si>
  <si>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</si>
  <si>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</si>
  <si>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</si>
  <si>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</si>
  <si>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</si>
  <si>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</si>
  <si>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</si>
  <si>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</si>
  <si>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</si>
  <si>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</si>
  <si>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</si>
  <si>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</si>
  <si>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</si>
  <si>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</si>
  <si>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</si>
  <si>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</si>
  <si>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</si>
  <si>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</si>
  <si>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</si>
  <si>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</si>
  <si>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</si>
  <si>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</si>
  <si>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</si>
  <si>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</si>
  <si>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</si>
  <si>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</si>
  <si>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</si>
  <si>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</si>
  <si>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</si>
  <si>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</si>
  <si>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</si>
  <si>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</si>
  <si>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</si>
  <si>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</si>
  <si>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</si>
  <si>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</si>
  <si>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</si>
  <si>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</si>
  <si>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</si>
  <si>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</si>
  <si>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</si>
  <si>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</si>
  <si>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</si>
  <si>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</si>
  <si>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</si>
  <si>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</si>
  <si>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</si>
  <si>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</si>
  <si>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</si>
  <si>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</si>
  <si>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</si>
  <si>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</si>
  <si>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</si>
  <si>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</si>
  <si>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</si>
  <si>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</si>
  <si>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</si>
  <si>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</si>
  <si>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</si>
  <si>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</si>
  <si>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</si>
  <si>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</si>
  <si>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</si>
  <si>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</si>
  <si>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</si>
  <si>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北海道津別町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</si>
  <si>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</si>
  <si>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</si>
  <si>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</si>
  <si>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</si>
  <si>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</si>
  <si>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</si>
  <si>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</si>
  <si>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</si>
  <si>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</si>
  <si>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</si>
  <si>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</si>
  <si>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</si>
  <si>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</si>
  <si>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</si>
  <si>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</si>
  <si>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</si>
  <si>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</si>
  <si>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</si>
  <si>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</si>
  <si>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</si>
  <si>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</si>
  <si>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</si>
  <si>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</si>
  <si>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</si>
  <si>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</si>
  <si>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</si>
  <si>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</si>
  <si>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</si>
  <si>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</si>
  <si>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</si>
  <si>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</si>
  <si>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</si>
  <si>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</si>
  <si>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</si>
  <si>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</si>
  <si>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</si>
  <si>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</si>
  <si>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水道事業会計</t>
    <phoneticPr fontId="5"/>
  </si>
  <si>
    <t>法適用企業</t>
    <phoneticPr fontId="5"/>
  </si>
  <si>
    <t>下水道事業特別会計</t>
    <phoneticPr fontId="5"/>
  </si>
  <si>
    <t>法非適用企業</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</si>
  <si>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</si>
  <si>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</si>
  <si>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</si>
  <si>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</si>
  <si>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</si>
  <si>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</si>
  <si>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</si>
  <si>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</si>
  <si>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</si>
  <si>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</si>
  <si>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</si>
  <si>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</si>
  <si>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</si>
  <si>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</si>
  <si>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</si>
  <si>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</si>
  <si>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</si>
  <si>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</si>
  <si>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</si>
  <si>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</si>
  <si>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</si>
  <si>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</si>
  <si>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</si>
  <si>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</si>
  <si>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</si>
  <si>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</si>
  <si>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</si>
  <si>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</si>
  <si>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</si>
  <si>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</si>
  <si>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</si>
  <si>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</si>
  <si>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</si>
  <si>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</si>
  <si>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</si>
  <si>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</si>
  <si>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</si>
  <si>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</si>
  <si>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</si>
  <si>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</si>
  <si>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</si>
  <si>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</si>
  <si>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</si>
  <si>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</si>
  <si>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</si>
  <si>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</si>
  <si>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</si>
  <si>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</si>
  <si>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</si>
  <si>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</si>
  <si>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</si>
  <si>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</si>
  <si>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</si>
  <si>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</si>
  <si>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</si>
  <si>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</si>
  <si>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</si>
  <si>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</si>
  <si>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</si>
  <si>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</si>
  <si>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</si>
  <si>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</si>
  <si>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</si>
  <si>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</si>
  <si>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</si>
  <si>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</si>
  <si>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</si>
  <si>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</si>
  <si>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</si>
  <si>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</si>
  <si>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</si>
  <si>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</si>
  <si>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</si>
  <si>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</si>
  <si>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</si>
  <si>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</si>
  <si>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</si>
  <si>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</si>
  <si>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</si>
  <si>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</si>
  <si>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</si>
  <si>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</si>
  <si>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</si>
  <si>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</si>
  <si>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</si>
  <si>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</si>
  <si>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</si>
  <si>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</si>
  <si>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</si>
  <si>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</si>
  <si>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</si>
  <si>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</si>
  <si>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</si>
  <si>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</si>
  <si>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</si>
  <si>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</si>
  <si>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</si>
  <si>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</si>
  <si>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</si>
  <si>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</si>
  <si>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</si>
  <si>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</si>
  <si>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</si>
  <si>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</si>
  <si>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</si>
  <si>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</si>
  <si>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</si>
  <si>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</si>
  <si>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</si>
  <si>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</si>
  <si>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</si>
  <si>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</si>
  <si>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</si>
  <si>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</si>
  <si>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</si>
  <si>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</si>
  <si>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</si>
  <si>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</si>
  <si>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</si>
  <si>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</si>
  <si>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</si>
  <si>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</si>
  <si>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</si>
  <si>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</si>
  <si>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</si>
  <si>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</si>
  <si>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</si>
  <si>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</si>
  <si>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</si>
  <si>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</si>
  <si>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</si>
  <si>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</si>
  <si>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</si>
  <si>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</si>
  <si>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2.04</t>
  </si>
  <si>
    <t>水道事業会計</t>
  </si>
  <si>
    <t>一般会計</t>
  </si>
  <si>
    <t>国民健康保険事業特別会計</t>
  </si>
  <si>
    <t>下水道事業特別会計</t>
  </si>
  <si>
    <t>簡易水道事業特別会計</t>
  </si>
  <si>
    <t>後期高齢者医療事業特別会計</t>
  </si>
  <si>
    <t>介護サービス事業特別会計</t>
  </si>
  <si>
    <t>介護保険事業特別会計</t>
  </si>
  <si>
    <t>その他会計（赤字）</t>
  </si>
  <si>
    <t>その他会計（黒字）</t>
  </si>
  <si>
    <t>美幌・津別広域事務組合</t>
    <rPh sb="0" eb="2">
      <t>ビホロ</t>
    </rPh>
    <rPh sb="3" eb="5">
      <t>ツベツ</t>
    </rPh>
    <rPh sb="5" eb="7">
      <t>コウイキ</t>
    </rPh>
    <rPh sb="7" eb="9">
      <t>ジム</t>
    </rPh>
    <rPh sb="9" eb="11">
      <t>クミアイ</t>
    </rPh>
    <phoneticPr fontId="2"/>
  </si>
  <si>
    <t>網走地方教育研修センター</t>
    <rPh sb="0" eb="2">
      <t>アバシリ</t>
    </rPh>
    <rPh sb="2" eb="4">
      <t>チホウ</t>
    </rPh>
    <rPh sb="4" eb="6">
      <t>キョウイク</t>
    </rPh>
    <rPh sb="6" eb="8">
      <t>ケンシュウ</t>
    </rPh>
    <phoneticPr fontId="2"/>
  </si>
  <si>
    <t>津別町振興公社</t>
    <rPh sb="0" eb="3">
      <t>ツベツチョウ</t>
    </rPh>
    <rPh sb="3" eb="5">
      <t>シンコウ</t>
    </rPh>
    <rPh sb="5" eb="7">
      <t>コウシャ</t>
    </rPh>
    <phoneticPr fontId="2"/>
  </si>
  <si>
    <t>相生振興公社</t>
    <rPh sb="0" eb="2">
      <t>アイオイ</t>
    </rPh>
    <rPh sb="2" eb="4">
      <t>シンコウ</t>
    </rPh>
    <rPh sb="4" eb="6">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</si>
</sst>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174443</c:v>
                </c:pt>
                <c:pt idx="1">
                  <c:v>192544</c:v>
                </c:pt>
                <c:pt idx="2">
                  <c:v>146140</c:v>
                </c:pt>
                <c:pt idx="3">
                  <c:v>146641</c:v>
                </c:pt>
                <c:pt idx="4">
                  <c:v>174587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255827</c:v>
                </c:pt>
                <c:pt idx="1">
                  <c:v>237714</c:v>
                </c:pt>
                <c:pt idx="2">
                  <c:v>190997</c:v>
                </c:pt>
                <c:pt idx="3">
                  <c:v>136147</c:v>
                </c:pt>
                <c:pt idx="4">
                  <c:v>207158</c:v>
                </c:pt>
              </c:numCache>
            </c:numRef>
          </c:val>
          <c:smooth val="0"/>
        </c:ser>
        <c:dLbls>
          <c:showLegendKey val="0"/>
          <c:showVal val="0"/>
          <c:showCatName val="0"/>
          <c:showSerName val="0"/>
          <c:showPercent val="0"/>
          <c:showBubbleSize val="0"/>
        </c:dLbls>
        <c:marker val="1"/>
        <c:smooth val="0"/>
        <c:axId val="95590656"/>
        <c:axId val="95592832"/>
      </c:lineChart>
      <c:catAx>
        <c:axId val="955906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592832"/>
        <c:crosses val="autoZero"/>
        <c:auto val="1"/>
        <c:lblAlgn val="ctr"/>
        <c:lblOffset val="100"/>
        <c:tickLblSkip val="1"/>
        <c:tickMarkSkip val="1"/>
        <c:noMultiLvlLbl val="0"/>
      </c:catAx>
      <c:valAx>
        <c:axId val="95592832"/>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590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1.38</c:v>
                </c:pt>
                <c:pt idx="1">
                  <c:v>1.43</c:v>
                </c:pt>
                <c:pt idx="2">
                  <c:v>1.71</c:v>
                </c:pt>
                <c:pt idx="3">
                  <c:v>1.81</c:v>
                </c:pt>
                <c:pt idx="4">
                  <c:v>0.21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18.34</c:v>
                </c:pt>
                <c:pt idx="1">
                  <c:v>21.28</c:v>
                </c:pt>
                <c:pt idx="2">
                  <c:v>22.69</c:v>
                </c:pt>
                <c:pt idx="3">
                  <c:v>27.25</c:v>
                </c:pt>
                <c:pt idx="4">
                  <c:v>26.9</c:v>
                </c:pt>
              </c:numCache>
            </c:numRef>
          </c:val>
        </c:ser>
        <c:dLbls>
          <c:showLegendKey val="0"/>
          <c:showVal val="0"/>
          <c:showCatName val="0"/>
          <c:showSerName val="0"/>
          <c:showPercent val="0"/>
          <c:showBubbleSize val="0"/>
        </c:dLbls>
        <c:gapWidth val="250"/>
        <c:overlap val="100"/>
        <c:axId val="110403584"/>
        <c:axId val="110405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0.72</c:v>
                </c:pt>
                <c:pt idx="1">
                  <c:v>3.76</c:v>
                </c:pt>
                <c:pt idx="2">
                  <c:v>1.1499999999999999</c:v>
                </c:pt>
                <c:pt idx="3">
                  <c:v>5.4</c:v>
                </c:pt>
                <c:pt idx="4">
                  <c:v>-2.04</c:v>
                </c:pt>
              </c:numCache>
            </c:numRef>
          </c:val>
          <c:smooth val="0"/>
        </c:ser>
        <c:dLbls>
          <c:showLegendKey val="0"/>
          <c:showVal val="0"/>
          <c:showCatName val="0"/>
          <c:showSerName val="0"/>
          <c:showPercent val="0"/>
          <c:showBubbleSize val="0"/>
        </c:dLbls>
        <c:marker val="1"/>
        <c:smooth val="0"/>
        <c:axId val="110403584"/>
        <c:axId val="110405504"/>
      </c:lineChart>
      <c:catAx>
        <c:axId val="110403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405504"/>
        <c:crosses val="autoZero"/>
        <c:auto val="1"/>
        <c:lblAlgn val="ctr"/>
        <c:lblOffset val="100"/>
        <c:tickLblSkip val="1"/>
        <c:tickMarkSkip val="1"/>
        <c:noMultiLvlLbl val="0"/>
      </c:catAx>
      <c:valAx>
        <c:axId val="110405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403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0.23</c:v>
                </c:pt>
                <c:pt idx="2">
                  <c:v>#N/A</c:v>
                </c:pt>
                <c:pt idx="3">
                  <c:v>0.11</c:v>
                </c:pt>
                <c:pt idx="4">
                  <c:v>#N/A</c:v>
                </c:pt>
                <c:pt idx="5">
                  <c:v>0.11</c:v>
                </c:pt>
                <c:pt idx="6">
                  <c:v>#N/A</c:v>
                </c:pt>
                <c:pt idx="7">
                  <c:v>0.03</c:v>
                </c:pt>
                <c:pt idx="8">
                  <c:v>#N/A</c:v>
                </c:pt>
                <c:pt idx="9">
                  <c:v>0.01</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0.06</c:v>
                </c:pt>
                <c:pt idx="2">
                  <c:v>#N/A</c:v>
                </c:pt>
                <c:pt idx="3">
                  <c:v>7.0000000000000007E-2</c:v>
                </c:pt>
                <c:pt idx="4">
                  <c:v>#N/A</c:v>
                </c:pt>
                <c:pt idx="5">
                  <c:v>7.0000000000000007E-2</c:v>
                </c:pt>
                <c:pt idx="6">
                  <c:v>#N/A</c:v>
                </c:pt>
                <c:pt idx="7">
                  <c:v>0.05</c:v>
                </c:pt>
                <c:pt idx="8">
                  <c:v>#N/A</c:v>
                </c:pt>
                <c:pt idx="9">
                  <c:v>0.06</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0.19</c:v>
                </c:pt>
                <c:pt idx="2">
                  <c:v>#N/A</c:v>
                </c:pt>
                <c:pt idx="3">
                  <c:v>0.19</c:v>
                </c:pt>
                <c:pt idx="4">
                  <c:v>#N/A</c:v>
                </c:pt>
                <c:pt idx="5">
                  <c:v>0.13</c:v>
                </c:pt>
                <c:pt idx="6">
                  <c:v>#N/A</c:v>
                </c:pt>
                <c:pt idx="7">
                  <c:v>7.0000000000000007E-2</c:v>
                </c:pt>
                <c:pt idx="8">
                  <c:v>#N/A</c:v>
                </c:pt>
                <c:pt idx="9">
                  <c:v>0.09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1.38</c:v>
                </c:pt>
                <c:pt idx="2">
                  <c:v>#N/A</c:v>
                </c:pt>
                <c:pt idx="3">
                  <c:v>1.43</c:v>
                </c:pt>
                <c:pt idx="4">
                  <c:v>#N/A</c:v>
                </c:pt>
                <c:pt idx="5">
                  <c:v>1.71</c:v>
                </c:pt>
                <c:pt idx="6">
                  <c:v>#N/A</c:v>
                </c:pt>
                <c:pt idx="7">
                  <c:v>1.81</c:v>
                </c:pt>
                <c:pt idx="8">
                  <c:v>#N/A</c:v>
                </c:pt>
                <c:pt idx="9">
                  <c:v>2.1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4.9400000000000004</c:v>
                </c:pt>
                <c:pt idx="2">
                  <c:v>#N/A</c:v>
                </c:pt>
                <c:pt idx="3">
                  <c:v>4.9400000000000004</c:v>
                </c:pt>
                <c:pt idx="4">
                  <c:v>#N/A</c:v>
                </c:pt>
                <c:pt idx="5">
                  <c:v>5.42</c:v>
                </c:pt>
                <c:pt idx="6">
                  <c:v>#N/A</c:v>
                </c:pt>
                <c:pt idx="7">
                  <c:v>5.8</c:v>
                </c:pt>
                <c:pt idx="8">
                  <c:v>#N/A</c:v>
                </c:pt>
                <c:pt idx="9">
                  <c:v>6.7</c:v>
                </c:pt>
              </c:numCache>
            </c:numRef>
          </c:val>
        </c:ser>
        <c:dLbls>
          <c:showLegendKey val="0"/>
          <c:showVal val="0"/>
          <c:showCatName val="0"/>
          <c:showSerName val="0"/>
          <c:showPercent val="0"/>
          <c:showBubbleSize val="0"/>
        </c:dLbls>
        <c:gapWidth val="150"/>
        <c:overlap val="100"/>
        <c:axId val="111703936"/>
        <c:axId val="111705472"/>
      </c:barChart>
      <c:catAx>
        <c:axId val="11170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705472"/>
        <c:crosses val="autoZero"/>
        <c:auto val="1"/>
        <c:lblAlgn val="ctr"/>
        <c:lblOffset val="100"/>
        <c:tickLblSkip val="1"/>
        <c:tickMarkSkip val="1"/>
        <c:noMultiLvlLbl val="0"/>
      </c:catAx>
      <c:valAx>
        <c:axId val="111705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703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787</c:v>
                </c:pt>
                <c:pt idx="5">
                  <c:v>758</c:v>
                </c:pt>
                <c:pt idx="8">
                  <c:v>698</c:v>
                </c:pt>
                <c:pt idx="11">
                  <c:v>636</c:v>
                </c:pt>
                <c:pt idx="14">
                  <c:v>606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214</c:v>
                </c:pt>
                <c:pt idx="3">
                  <c:v>225</c:v>
                </c:pt>
                <c:pt idx="6">
                  <c:v>232</c:v>
                </c:pt>
                <c:pt idx="9">
                  <c:v>218</c:v>
                </c:pt>
                <c:pt idx="12">
                  <c:v>217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956</c:v>
                </c:pt>
                <c:pt idx="3">
                  <c:v>847</c:v>
                </c:pt>
                <c:pt idx="6">
                  <c:v>719</c:v>
                </c:pt>
                <c:pt idx="9">
                  <c:v>611</c:v>
                </c:pt>
                <c:pt idx="12">
                  <c:v>562</c:v>
                </c:pt>
              </c:numCache>
            </c:numRef>
          </c:val>
        </c:ser>
        <c:dLbls>
          <c:showLegendKey val="0"/>
          <c:showVal val="0"/>
          <c:showCatName val="0"/>
          <c:showSerName val="0"/>
          <c:showPercent val="0"/>
          <c:showBubbleSize val="0"/>
        </c:dLbls>
        <c:gapWidth val="100"/>
        <c:overlap val="100"/>
        <c:axId val="116300800"/>
        <c:axId val="116319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383</c:v>
                </c:pt>
                <c:pt idx="2">
                  <c:v>#N/A</c:v>
                </c:pt>
                <c:pt idx="3">
                  <c:v>#N/A</c:v>
                </c:pt>
                <c:pt idx="4">
                  <c:v>314</c:v>
                </c:pt>
                <c:pt idx="5">
                  <c:v>#N/A</c:v>
                </c:pt>
                <c:pt idx="6">
                  <c:v>#N/A</c:v>
                </c:pt>
                <c:pt idx="7">
                  <c:v>253</c:v>
                </c:pt>
                <c:pt idx="8">
                  <c:v>#N/A</c:v>
                </c:pt>
                <c:pt idx="9">
                  <c:v>#N/A</c:v>
                </c:pt>
                <c:pt idx="10">
                  <c:v>193</c:v>
                </c:pt>
                <c:pt idx="11">
                  <c:v>#N/A</c:v>
                </c:pt>
                <c:pt idx="12">
                  <c:v>#N/A</c:v>
                </c:pt>
                <c:pt idx="13">
                  <c:v>173</c:v>
                </c:pt>
                <c:pt idx="14">
                  <c:v>#N/A</c:v>
                </c:pt>
              </c:numCache>
            </c:numRef>
          </c:val>
          <c:smooth val="0"/>
        </c:ser>
        <c:dLbls>
          <c:showLegendKey val="0"/>
          <c:showVal val="0"/>
          <c:showCatName val="0"/>
          <c:showSerName val="0"/>
          <c:showPercent val="0"/>
          <c:showBubbleSize val="0"/>
        </c:dLbls>
        <c:marker val="1"/>
        <c:smooth val="0"/>
        <c:axId val="116300800"/>
        <c:axId val="116319360"/>
      </c:lineChart>
      <c:catAx>
        <c:axId val="116300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319360"/>
        <c:crosses val="autoZero"/>
        <c:auto val="1"/>
        <c:lblAlgn val="ctr"/>
        <c:lblOffset val="100"/>
        <c:tickLblSkip val="1"/>
        <c:tickMarkSkip val="1"/>
        <c:noMultiLvlLbl val="0"/>
      </c:catAx>
      <c:valAx>
        <c:axId val="116319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300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5923</c:v>
                </c:pt>
                <c:pt idx="5">
                  <c:v>5756</c:v>
                </c:pt>
                <c:pt idx="8">
                  <c:v>5563</c:v>
                </c:pt>
                <c:pt idx="11">
                  <c:v>5336</c:v>
                </c:pt>
                <c:pt idx="14">
                  <c:v>5187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3138</c:v>
                </c:pt>
                <c:pt idx="5">
                  <c:v>3454</c:v>
                </c:pt>
                <c:pt idx="8">
                  <c:v>3875</c:v>
                </c:pt>
                <c:pt idx="11">
                  <c:v>4338</c:v>
                </c:pt>
                <c:pt idx="14">
                  <c:v>4800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1654</c:v>
                </c:pt>
                <c:pt idx="3">
                  <c:v>1590</c:v>
                </c:pt>
                <c:pt idx="6">
                  <c:v>1461</c:v>
                </c:pt>
                <c:pt idx="9">
                  <c:v>1477</c:v>
                </c:pt>
                <c:pt idx="12">
                  <c:v>1373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106</c:v>
                </c:pt>
                <c:pt idx="12">
                  <c:v>101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1917</c:v>
                </c:pt>
                <c:pt idx="3">
                  <c:v>1907</c:v>
                </c:pt>
                <c:pt idx="6">
                  <c:v>1870</c:v>
                </c:pt>
                <c:pt idx="9">
                  <c:v>1741</c:v>
                </c:pt>
                <c:pt idx="12">
                  <c:v>1578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5107</c:v>
                </c:pt>
                <c:pt idx="3">
                  <c:v>4861</c:v>
                </c:pt>
                <c:pt idx="6">
                  <c:v>4815</c:v>
                </c:pt>
                <c:pt idx="9">
                  <c:v>4650</c:v>
                </c:pt>
                <c:pt idx="12">
                  <c:v>4738</c:v>
                </c:pt>
              </c:numCache>
            </c:numRef>
          </c:val>
        </c:ser>
        <c:dLbls>
          <c:showLegendKey val="0"/>
          <c:showVal val="0"/>
          <c:showCatName val="0"/>
          <c:showSerName val="0"/>
          <c:showPercent val="0"/>
          <c:showBubbleSize val="0"/>
        </c:dLbls>
        <c:gapWidth val="100"/>
        <c:overlap val="100"/>
        <c:axId val="110560384"/>
        <c:axId val="110562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0560384"/>
        <c:axId val="110562304"/>
      </c:lineChart>
      <c:catAx>
        <c:axId val="11056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562304"/>
        <c:crosses val="autoZero"/>
        <c:auto val="1"/>
        <c:lblAlgn val="ctr"/>
        <c:lblOffset val="100"/>
        <c:tickLblSkip val="1"/>
        <c:tickMarkSkip val="1"/>
        <c:noMultiLvlLbl val="0"/>
      </c:catAx>
      <c:valAx>
        <c:axId val="110562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560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北海道津別町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5,369
5,355
716.60
6,277,117
6,268,474
8,127
3,800,297
4,738,140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chemeClr val="dk1"/>
              </a:solidFill>
              <a:effectLst/>
              <a:latin typeface="+mn-lt"/>
              <a:ea typeface="+mn-ea"/>
              <a:cs typeface="+mn-cs"/>
            </a:rPr>
            <a:t>平成2</a:t>
          </a:r>
          <a:r>
            <a:rPr lang="en-US" altLang="ja-JP" sz="1000" b="0" i="0" baseline="0">
              <a:solidFill>
                <a:schemeClr val="dk1"/>
              </a:solidFill>
              <a:effectLst/>
              <a:latin typeface="+mn-lt"/>
              <a:ea typeface="+mn-ea"/>
              <a:cs typeface="+mn-cs"/>
            </a:rPr>
            <a:t>1</a:t>
          </a:r>
          <a:r>
            <a:rPr lang="ja-JP" altLang="ja-JP" sz="1000" b="0" i="0" baseline="0">
              <a:solidFill>
                <a:schemeClr val="dk1"/>
              </a:solidFill>
              <a:effectLst/>
              <a:latin typeface="+mn-lt"/>
              <a:ea typeface="+mn-ea"/>
              <a:cs typeface="+mn-cs"/>
            </a:rPr>
            <a:t>年度以降は０．２０</a:t>
          </a:r>
          <a:r>
            <a:rPr lang="ja-JP" altLang="en-US" sz="1000" b="0" i="0" baseline="0">
              <a:solidFill>
                <a:schemeClr val="dk1"/>
              </a:solidFill>
              <a:effectLst/>
              <a:latin typeface="+mn-lt"/>
              <a:ea typeface="+mn-ea"/>
              <a:cs typeface="+mn-cs"/>
            </a:rPr>
            <a:t>を超えることなく</a:t>
          </a:r>
          <a:r>
            <a:rPr lang="ja-JP" altLang="ja-JP" sz="1000" b="0" i="0" baseline="0">
              <a:solidFill>
                <a:schemeClr val="dk1"/>
              </a:solidFill>
              <a:effectLst/>
              <a:latin typeface="+mn-lt"/>
              <a:ea typeface="+mn-ea"/>
              <a:cs typeface="+mn-cs"/>
            </a:rPr>
            <a:t>推移しており、平成2</a:t>
          </a:r>
          <a:r>
            <a:rPr lang="en-US" altLang="ja-JP" sz="1000" b="0" i="0" baseline="0">
              <a:solidFill>
                <a:schemeClr val="dk1"/>
              </a:solidFill>
              <a:effectLst/>
              <a:latin typeface="+mn-lt"/>
              <a:ea typeface="+mn-ea"/>
              <a:cs typeface="+mn-cs"/>
            </a:rPr>
            <a:t>5</a:t>
          </a:r>
          <a:r>
            <a:rPr lang="ja-JP" altLang="ja-JP" sz="1000" b="0" i="0" baseline="0">
              <a:solidFill>
                <a:schemeClr val="dk1"/>
              </a:solidFill>
              <a:effectLst/>
              <a:latin typeface="+mn-lt"/>
              <a:ea typeface="+mn-ea"/>
              <a:cs typeface="+mn-cs"/>
            </a:rPr>
            <a:t>年度は０．１</a:t>
          </a:r>
          <a:r>
            <a:rPr lang="ja-JP" altLang="en-US" sz="1000" b="0" i="0" baseline="0">
              <a:solidFill>
                <a:schemeClr val="dk1"/>
              </a:solidFill>
              <a:effectLst/>
              <a:latin typeface="+mn-lt"/>
              <a:ea typeface="+mn-ea"/>
              <a:cs typeface="+mn-cs"/>
            </a:rPr>
            <a:t>８</a:t>
          </a:r>
          <a:r>
            <a:rPr lang="ja-JP" altLang="ja-JP" sz="1000" b="0" i="0" baseline="0">
              <a:solidFill>
                <a:schemeClr val="dk1"/>
              </a:solidFill>
              <a:effectLst/>
              <a:latin typeface="+mn-lt"/>
              <a:ea typeface="+mn-ea"/>
              <a:cs typeface="+mn-cs"/>
            </a:rPr>
            <a:t>となった。依然として類似団体平均を下回っている。平成14年度から平成19年度までの退職者不補充や平成15年度からの給与の独自削減（5年間で178百万円の効果額）により人件費の削減を実施するとともに、投資的経費の抑制や事務事業の見直しにより歳出の徹底的な見直しを図ってきた。また、定員管理計画の将来職員数を鑑み平成20年度を第1次改革年としてグループ制を導入し、平成24年度をめどに、現在の町長部局の8課27係、他の執行機関の6課・局8係を、町長部局は5課11グループ、他の執行機関を5課・局3グループに再編するグループ制本格導入の目標年とした。今後も人口の減少と高齢化の進展（26年3月末40.8％）が予想されることから、平成22年度を始期とする「第５次総合計画」に基づき活力あるまちづくりを展開しつつ、</a:t>
          </a:r>
          <a:r>
            <a:rPr lang="ja-JP" altLang="en-US" sz="1000" b="0" i="0" baseline="0">
              <a:solidFill>
                <a:schemeClr val="dk1"/>
              </a:solidFill>
              <a:effectLst/>
              <a:latin typeface="+mn-lt"/>
              <a:ea typeface="+mn-ea"/>
              <a:cs typeface="+mn-cs"/>
            </a:rPr>
            <a:t>平成</a:t>
          </a:r>
          <a:r>
            <a:rPr lang="en-US" altLang="ja-JP" sz="1000" b="0" i="0" baseline="0">
              <a:solidFill>
                <a:schemeClr val="dk1"/>
              </a:solidFill>
              <a:effectLst/>
              <a:latin typeface="+mn-lt"/>
              <a:ea typeface="+mn-ea"/>
              <a:cs typeface="+mn-cs"/>
            </a:rPr>
            <a:t>27</a:t>
          </a:r>
          <a:r>
            <a:rPr lang="ja-JP" altLang="en-US" sz="1000" b="0" i="0" baseline="0">
              <a:solidFill>
                <a:schemeClr val="dk1"/>
              </a:solidFill>
              <a:effectLst/>
              <a:latin typeface="+mn-lt"/>
              <a:ea typeface="+mn-ea"/>
              <a:cs typeface="+mn-cs"/>
            </a:rPr>
            <a:t>年</a:t>
          </a:r>
          <a:r>
            <a:rPr lang="en-US" altLang="ja-JP" sz="1000" b="0" i="0" baseline="0">
              <a:solidFill>
                <a:schemeClr val="dk1"/>
              </a:solidFill>
              <a:effectLst/>
              <a:latin typeface="+mn-lt"/>
              <a:ea typeface="+mn-ea"/>
              <a:cs typeface="+mn-cs"/>
            </a:rPr>
            <a:t>2</a:t>
          </a:r>
          <a:r>
            <a:rPr lang="ja-JP" altLang="en-US" sz="1000" b="0" i="0" baseline="0">
              <a:solidFill>
                <a:schemeClr val="dk1"/>
              </a:solidFill>
              <a:effectLst/>
              <a:latin typeface="+mn-lt"/>
              <a:ea typeface="+mn-ea"/>
              <a:cs typeface="+mn-cs"/>
            </a:rPr>
            <a:t>月策定の</a:t>
          </a:r>
          <a:r>
            <a:rPr lang="ja-JP" altLang="ja-JP" sz="1000" b="0" i="0" baseline="0">
              <a:solidFill>
                <a:schemeClr val="dk1"/>
              </a:solidFill>
              <a:effectLst/>
              <a:latin typeface="+mn-lt"/>
              <a:ea typeface="+mn-ea"/>
              <a:cs typeface="+mn-cs"/>
            </a:rPr>
            <a:t>中期財政計画により行政の効率化に努め財政の健全運営を図る。</a:t>
          </a:r>
          <a:endParaRPr lang="ja-JP" altLang="ja-JP" sz="10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98072</xdr:rowOff>
    </xdr:to>
    <xdr:cxnSp macro="">
      <xdr:nvCxnSpPr>
        <xdr:cNvPr id="62" name="直線コネクタ 61"/>
        <xdr:cNvCxnSpPr/>
      </xdr:nvCxnSpPr>
      <xdr:spPr>
        <a:xfrm flipV="1">
          <a:off x="4953000" y="61940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3"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4" name="直線コネクタ 63"/>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5"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6" name="直線コネクタ 65"/>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17639</xdr:rowOff>
    </xdr:to>
    <xdr:cxnSp macro="">
      <xdr:nvCxnSpPr>
        <xdr:cNvPr id="67" name="直線コネクタ 66"/>
        <xdr:cNvCxnSpPr/>
      </xdr:nvCxnSpPr>
      <xdr:spPr>
        <a:xfrm flipV="1">
          <a:off x="4114800" y="75480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60977</xdr:rowOff>
    </xdr:from>
    <xdr:ext cx="762000" cy="259045"/>
    <xdr:sp macro="" textlink="">
      <xdr:nvSpPr>
        <xdr:cNvPr id="68"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17639</xdr:rowOff>
    </xdr:from>
    <xdr:to>
      <xdr:col>6</xdr:col>
      <xdr:colOff>0</xdr:colOff>
      <xdr:row>44</xdr:row>
      <xdr:rowOff>17639</xdr:rowOff>
    </xdr:to>
    <xdr:cxnSp macro="">
      <xdr:nvCxnSpPr>
        <xdr:cNvPr id="70" name="直線コネクタ 69"/>
        <xdr:cNvCxnSpPr/>
      </xdr:nvCxnSpPr>
      <xdr:spPr>
        <a:xfrm>
          <a:off x="3225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1" name="フローチャート : 判断 70"/>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2" name="テキスト ボックス 71"/>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17639</xdr:rowOff>
    </xdr:to>
    <xdr:cxnSp macro="">
      <xdr:nvCxnSpPr>
        <xdr:cNvPr id="73" name="直線コネクタ 72"/>
        <xdr:cNvCxnSpPr/>
      </xdr:nvCxnSpPr>
      <xdr:spPr>
        <a:xfrm>
          <a:off x="2336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31045</xdr:rowOff>
    </xdr:from>
    <xdr:to>
      <xdr:col>4</xdr:col>
      <xdr:colOff>533400</xdr:colOff>
      <xdr:row>43</xdr:row>
      <xdr:rowOff>132645</xdr:rowOff>
    </xdr:to>
    <xdr:sp macro="" textlink="">
      <xdr:nvSpPr>
        <xdr:cNvPr id="74" name="フローチャート : 判断 73"/>
        <xdr:cNvSpPr/>
      </xdr:nvSpPr>
      <xdr:spPr>
        <a:xfrm>
          <a:off x="3175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142822</xdr:rowOff>
    </xdr:from>
    <xdr:ext cx="762000" cy="259045"/>
    <xdr:sp macro="" textlink="">
      <xdr:nvSpPr>
        <xdr:cNvPr id="75" name="テキスト ボックス 74"/>
        <xdr:cNvSpPr txBox="1"/>
      </xdr:nvSpPr>
      <xdr:spPr>
        <a:xfrm>
          <a:off x="2844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162278</xdr:rowOff>
    </xdr:from>
    <xdr:to>
      <xdr:col>3</xdr:col>
      <xdr:colOff>279400</xdr:colOff>
      <xdr:row>44</xdr:row>
      <xdr:rowOff>4233</xdr:rowOff>
    </xdr:to>
    <xdr:cxnSp macro="">
      <xdr:nvCxnSpPr>
        <xdr:cNvPr id="76" name="直線コネクタ 75"/>
        <xdr:cNvCxnSpPr/>
      </xdr:nvCxnSpPr>
      <xdr:spPr>
        <a:xfrm>
          <a:off x="1447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17639</xdr:rowOff>
    </xdr:from>
    <xdr:to>
      <xdr:col>3</xdr:col>
      <xdr:colOff>330200</xdr:colOff>
      <xdr:row>43</xdr:row>
      <xdr:rowOff>119239</xdr:rowOff>
    </xdr:to>
    <xdr:sp macro="" textlink="">
      <xdr:nvSpPr>
        <xdr:cNvPr id="77" name="フローチャート : 判断 76"/>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129416</xdr:rowOff>
    </xdr:from>
    <xdr:ext cx="762000" cy="259045"/>
    <xdr:sp macro="" textlink="">
      <xdr:nvSpPr>
        <xdr:cNvPr id="78" name="テキスト ボックス 77"/>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80" name="テキスト ボックス 79"/>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6" name="円/楕円 85"/>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20760</xdr:rowOff>
    </xdr:from>
    <xdr:ext cx="762000" cy="259045"/>
    <xdr:sp macro="" textlink="">
      <xdr:nvSpPr>
        <xdr:cNvPr id="87"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138289</xdr:rowOff>
    </xdr:from>
    <xdr:to>
      <xdr:col>6</xdr:col>
      <xdr:colOff>50800</xdr:colOff>
      <xdr:row>44</xdr:row>
      <xdr:rowOff>68439</xdr:rowOff>
    </xdr:to>
    <xdr:sp macro="" textlink="">
      <xdr:nvSpPr>
        <xdr:cNvPr id="88" name="円/楕円 87"/>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53216</xdr:rowOff>
    </xdr:from>
    <xdr:ext cx="736600" cy="259045"/>
    <xdr:sp macro="" textlink="">
      <xdr:nvSpPr>
        <xdr:cNvPr id="89" name="テキスト ボックス 88"/>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138289</xdr:rowOff>
    </xdr:from>
    <xdr:to>
      <xdr:col>4</xdr:col>
      <xdr:colOff>533400</xdr:colOff>
      <xdr:row>44</xdr:row>
      <xdr:rowOff>68439</xdr:rowOff>
    </xdr:to>
    <xdr:sp macro="" textlink="">
      <xdr:nvSpPr>
        <xdr:cNvPr id="90" name="円/楕円 89"/>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53216</xdr:rowOff>
    </xdr:from>
    <xdr:ext cx="762000" cy="259045"/>
    <xdr:sp macro="" textlink="">
      <xdr:nvSpPr>
        <xdr:cNvPr id="91" name="テキスト ボックス 90"/>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2" name="円/楕円 91"/>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3" name="テキスト ボックス 92"/>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111478</xdr:rowOff>
    </xdr:from>
    <xdr:to>
      <xdr:col>2</xdr:col>
      <xdr:colOff>127000</xdr:colOff>
      <xdr:row>44</xdr:row>
      <xdr:rowOff>41628</xdr:rowOff>
    </xdr:to>
    <xdr:sp macro="" textlink="">
      <xdr:nvSpPr>
        <xdr:cNvPr id="94" name="円/楕円 93"/>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26405</xdr:rowOff>
    </xdr:from>
    <xdr:ext cx="762000" cy="259045"/>
    <xdr:sp macro="" textlink="">
      <xdr:nvSpPr>
        <xdr:cNvPr id="95" name="テキスト ボックス 94"/>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H19～22の全国・北海道市町村平均を下回っていたが、類似団体平均についてはH22より下回ったところである。</a:t>
          </a:r>
          <a:endParaRPr lang="ja-JP" altLang="ja-JP" sz="1400">
            <a:effectLst/>
          </a:endParaRPr>
        </a:p>
        <a:p>
          <a:pPr rtl="0"/>
          <a:r>
            <a:rPr lang="ja-JP" altLang="ja-JP" sz="1100" b="0" i="0" baseline="0">
              <a:solidFill>
                <a:schemeClr val="dk1"/>
              </a:solidFill>
              <a:effectLst/>
              <a:latin typeface="+mn-lt"/>
              <a:ea typeface="+mn-ea"/>
              <a:cs typeface="+mn-cs"/>
            </a:rPr>
            <a:t> 平成13年度までの大型事業実施に伴う公債費の負担が大きかったが、投資的経費の抑制により新規発行を控え平成16年度をピークに減少傾向にある。</a:t>
          </a:r>
          <a:endParaRPr lang="ja-JP" altLang="ja-JP" sz="1400">
            <a:effectLst/>
          </a:endParaRPr>
        </a:p>
        <a:p>
          <a:pPr rtl="0"/>
          <a:r>
            <a:rPr lang="ja-JP" altLang="ja-JP" sz="1100" b="0" i="0" baseline="0">
              <a:solidFill>
                <a:schemeClr val="dk1"/>
              </a:solidFill>
              <a:effectLst/>
              <a:latin typeface="+mn-lt"/>
              <a:ea typeface="+mn-ea"/>
              <a:cs typeface="+mn-cs"/>
            </a:rPr>
            <a:t> 20年度から26年度末までに団塊世代の大量退職が</a:t>
          </a:r>
          <a:r>
            <a:rPr lang="ja-JP" altLang="en-US" sz="1100" b="0" i="0" baseline="0">
              <a:solidFill>
                <a:schemeClr val="dk1"/>
              </a:solidFill>
              <a:effectLst/>
              <a:latin typeface="+mn-lt"/>
              <a:ea typeface="+mn-ea"/>
              <a:cs typeface="+mn-cs"/>
            </a:rPr>
            <a:t>進み</a:t>
          </a:r>
          <a:r>
            <a:rPr lang="ja-JP" altLang="ja-JP" sz="1100" b="0" i="0" baseline="0">
              <a:solidFill>
                <a:schemeClr val="dk1"/>
              </a:solidFill>
              <a:effectLst/>
              <a:latin typeface="+mn-lt"/>
              <a:ea typeface="+mn-ea"/>
              <a:cs typeface="+mn-cs"/>
            </a:rPr>
            <a:t>、定員管理計画に基づき新規採用を控え、人件費の削減など行財政改革への取り組み進めてきた。今後も義務的経費の削減に努め、事務事業の見直しによる経常経費の削減を図る。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35771</xdr:rowOff>
    </xdr:to>
    <xdr:cxnSp macro="">
      <xdr:nvCxnSpPr>
        <xdr:cNvPr id="125" name="直線コネクタ 124"/>
        <xdr:cNvCxnSpPr/>
      </xdr:nvCxnSpPr>
      <xdr:spPr>
        <a:xfrm flipV="1">
          <a:off x="4953000" y="10063056"/>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7848</xdr:rowOff>
    </xdr:from>
    <xdr:ext cx="762000" cy="259045"/>
    <xdr:sp macro="" textlink="">
      <xdr:nvSpPr>
        <xdr:cNvPr id="126" name="財政構造の弾力性最小値テキスト"/>
        <xdr:cNvSpPr txBox="1"/>
      </xdr:nvSpPr>
      <xdr:spPr>
        <a:xfrm>
          <a:off x="5041900" y="1149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67</xdr:row>
      <xdr:rowOff>35771</xdr:rowOff>
    </xdr:from>
    <xdr:to>
      <xdr:col>7</xdr:col>
      <xdr:colOff>241300</xdr:colOff>
      <xdr:row>67</xdr:row>
      <xdr:rowOff>35771</xdr:rowOff>
    </xdr:to>
    <xdr:cxnSp macro="">
      <xdr:nvCxnSpPr>
        <xdr:cNvPr id="127" name="直線コネクタ 126"/>
        <xdr:cNvCxnSpPr/>
      </xdr:nvCxnSpPr>
      <xdr:spPr>
        <a:xfrm>
          <a:off x="4864100" y="1152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28"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29" name="直線コネクタ 128"/>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18838</xdr:rowOff>
    </xdr:from>
    <xdr:to>
      <xdr:col>7</xdr:col>
      <xdr:colOff>152400</xdr:colOff>
      <xdr:row>61</xdr:row>
      <xdr:rowOff>51012</xdr:rowOff>
    </xdr:to>
    <xdr:cxnSp macro="">
      <xdr:nvCxnSpPr>
        <xdr:cNvPr id="130" name="直線コネクタ 129"/>
        <xdr:cNvCxnSpPr/>
      </xdr:nvCxnSpPr>
      <xdr:spPr>
        <a:xfrm flipV="1">
          <a:off x="4114800" y="10477288"/>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126594</xdr:rowOff>
    </xdr:from>
    <xdr:ext cx="762000" cy="259045"/>
    <xdr:sp macro="" textlink="">
      <xdr:nvSpPr>
        <xdr:cNvPr id="131" name="財政構造の弾力性平均値テキスト"/>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2" name="フローチャート : 判断 131"/>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51012</xdr:rowOff>
    </xdr:from>
    <xdr:to>
      <xdr:col>6</xdr:col>
      <xdr:colOff>0</xdr:colOff>
      <xdr:row>62</xdr:row>
      <xdr:rowOff>4233</xdr:rowOff>
    </xdr:to>
    <xdr:cxnSp macro="">
      <xdr:nvCxnSpPr>
        <xdr:cNvPr id="133" name="直線コネクタ 132"/>
        <xdr:cNvCxnSpPr/>
      </xdr:nvCxnSpPr>
      <xdr:spPr>
        <a:xfrm flipV="1">
          <a:off x="3225800" y="10509462"/>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150495</xdr:rowOff>
    </xdr:from>
    <xdr:to>
      <xdr:col>6</xdr:col>
      <xdr:colOff>50800</xdr:colOff>
      <xdr:row>63</xdr:row>
      <xdr:rowOff>80645</xdr:rowOff>
    </xdr:to>
    <xdr:sp macro="" textlink="">
      <xdr:nvSpPr>
        <xdr:cNvPr id="134" name="フローチャート : 判断 133"/>
        <xdr:cNvSpPr/>
      </xdr:nvSpPr>
      <xdr:spPr>
        <a:xfrm>
          <a:off x="4064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65422</xdr:rowOff>
    </xdr:from>
    <xdr:ext cx="736600" cy="259045"/>
    <xdr:sp macro="" textlink="">
      <xdr:nvSpPr>
        <xdr:cNvPr id="135" name="テキスト ボックス 134"/>
        <xdr:cNvSpPr txBox="1"/>
      </xdr:nvSpPr>
      <xdr:spPr>
        <a:xfrm>
          <a:off x="3733800" y="1086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4233</xdr:rowOff>
    </xdr:from>
    <xdr:to>
      <xdr:col>4</xdr:col>
      <xdr:colOff>482600</xdr:colOff>
      <xdr:row>62</xdr:row>
      <xdr:rowOff>76623</xdr:rowOff>
    </xdr:to>
    <xdr:cxnSp macro="">
      <xdr:nvCxnSpPr>
        <xdr:cNvPr id="136" name="直線コネクタ 135"/>
        <xdr:cNvCxnSpPr/>
      </xdr:nvCxnSpPr>
      <xdr:spPr>
        <a:xfrm flipV="1">
          <a:off x="2336800" y="106341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7" name="フローチャート : 判断 136"/>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157921</xdr:rowOff>
    </xdr:from>
    <xdr:ext cx="762000" cy="259045"/>
    <xdr:sp macro="" textlink="">
      <xdr:nvSpPr>
        <xdr:cNvPr id="138" name="テキスト ボックス 137"/>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76623</xdr:rowOff>
    </xdr:from>
    <xdr:to>
      <xdr:col>3</xdr:col>
      <xdr:colOff>279400</xdr:colOff>
      <xdr:row>64</xdr:row>
      <xdr:rowOff>55456</xdr:rowOff>
    </xdr:to>
    <xdr:cxnSp macro="">
      <xdr:nvCxnSpPr>
        <xdr:cNvPr id="139" name="直線コネクタ 138"/>
        <xdr:cNvCxnSpPr/>
      </xdr:nvCxnSpPr>
      <xdr:spPr>
        <a:xfrm flipV="1">
          <a:off x="1447800" y="10706523"/>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45314</xdr:rowOff>
    </xdr:from>
    <xdr:ext cx="762000" cy="259045"/>
    <xdr:sp macro="" textlink="">
      <xdr:nvSpPr>
        <xdr:cNvPr id="141" name="テキスト ボックス 140"/>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2" name="フローチャート : 判断 141"/>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76217</xdr:rowOff>
    </xdr:from>
    <xdr:ext cx="762000" cy="259045"/>
    <xdr:sp macro="" textlink="">
      <xdr:nvSpPr>
        <xdr:cNvPr id="143" name="テキスト ボックス 142"/>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139488</xdr:rowOff>
    </xdr:from>
    <xdr:to>
      <xdr:col>7</xdr:col>
      <xdr:colOff>203200</xdr:colOff>
      <xdr:row>61</xdr:row>
      <xdr:rowOff>69638</xdr:rowOff>
    </xdr:to>
    <xdr:sp macro="" textlink="">
      <xdr:nvSpPr>
        <xdr:cNvPr id="149" name="円/楕円 148"/>
        <xdr:cNvSpPr/>
      </xdr:nvSpPr>
      <xdr:spPr>
        <a:xfrm>
          <a:off x="49022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156015</xdr:rowOff>
    </xdr:from>
    <xdr:ext cx="762000" cy="259045"/>
    <xdr:sp macro="" textlink="">
      <xdr:nvSpPr>
        <xdr:cNvPr id="150" name="財政構造の弾力性該当値テキスト"/>
        <xdr:cNvSpPr txBox="1"/>
      </xdr:nvSpPr>
      <xdr:spPr>
        <a:xfrm>
          <a:off x="5041900" y="1027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212</xdr:rowOff>
    </xdr:from>
    <xdr:to>
      <xdr:col>6</xdr:col>
      <xdr:colOff>50800</xdr:colOff>
      <xdr:row>61</xdr:row>
      <xdr:rowOff>101812</xdr:rowOff>
    </xdr:to>
    <xdr:sp macro="" textlink="">
      <xdr:nvSpPr>
        <xdr:cNvPr id="151" name="円/楕円 150"/>
        <xdr:cNvSpPr/>
      </xdr:nvSpPr>
      <xdr:spPr>
        <a:xfrm>
          <a:off x="4064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111989</xdr:rowOff>
    </xdr:from>
    <xdr:ext cx="736600" cy="259045"/>
    <xdr:sp macro="" textlink="">
      <xdr:nvSpPr>
        <xdr:cNvPr id="152" name="テキスト ボックス 151"/>
        <xdr:cNvSpPr txBox="1"/>
      </xdr:nvSpPr>
      <xdr:spPr>
        <a:xfrm>
          <a:off x="3733800" y="1022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124883</xdr:rowOff>
    </xdr:from>
    <xdr:to>
      <xdr:col>4</xdr:col>
      <xdr:colOff>533400</xdr:colOff>
      <xdr:row>62</xdr:row>
      <xdr:rowOff>55033</xdr:rowOff>
    </xdr:to>
    <xdr:sp macro="" textlink="">
      <xdr:nvSpPr>
        <xdr:cNvPr id="153" name="円/楕円 152"/>
        <xdr:cNvSpPr/>
      </xdr:nvSpPr>
      <xdr:spPr>
        <a:xfrm>
          <a:off x="3175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65210</xdr:rowOff>
    </xdr:from>
    <xdr:ext cx="762000" cy="259045"/>
    <xdr:sp macro="" textlink="">
      <xdr:nvSpPr>
        <xdr:cNvPr id="154" name="テキスト ボックス 153"/>
        <xdr:cNvSpPr txBox="1"/>
      </xdr:nvSpPr>
      <xdr:spPr>
        <a:xfrm>
          <a:off x="2844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25823</xdr:rowOff>
    </xdr:from>
    <xdr:to>
      <xdr:col>3</xdr:col>
      <xdr:colOff>330200</xdr:colOff>
      <xdr:row>62</xdr:row>
      <xdr:rowOff>127423</xdr:rowOff>
    </xdr:to>
    <xdr:sp macro="" textlink="">
      <xdr:nvSpPr>
        <xdr:cNvPr id="155" name="円/楕円 154"/>
        <xdr:cNvSpPr/>
      </xdr:nvSpPr>
      <xdr:spPr>
        <a:xfrm>
          <a:off x="2286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137600</xdr:rowOff>
    </xdr:from>
    <xdr:ext cx="762000" cy="259045"/>
    <xdr:sp macro="" textlink="">
      <xdr:nvSpPr>
        <xdr:cNvPr id="156" name="テキスト ボックス 155"/>
        <xdr:cNvSpPr txBox="1"/>
      </xdr:nvSpPr>
      <xdr:spPr>
        <a:xfrm>
          <a:off x="1955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4656</xdr:rowOff>
    </xdr:from>
    <xdr:to>
      <xdr:col>2</xdr:col>
      <xdr:colOff>127000</xdr:colOff>
      <xdr:row>64</xdr:row>
      <xdr:rowOff>106256</xdr:rowOff>
    </xdr:to>
    <xdr:sp macro="" textlink="">
      <xdr:nvSpPr>
        <xdr:cNvPr id="157" name="円/楕円 156"/>
        <xdr:cNvSpPr/>
      </xdr:nvSpPr>
      <xdr:spPr>
        <a:xfrm>
          <a:off x="1397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91033</xdr:rowOff>
    </xdr:from>
    <xdr:ext cx="762000" cy="259045"/>
    <xdr:sp macro="" textlink="">
      <xdr:nvSpPr>
        <xdr:cNvPr id="158" name="テキスト ボックス 157"/>
        <xdr:cNvSpPr txBox="1"/>
      </xdr:nvSpPr>
      <xdr:spPr>
        <a:xfrm>
          <a:off x="1066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0" name="テキスト ボックス 159"/>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1" name="テキスト ボックス 160"/>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[307,231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類似団体平均を上回っており、全国北海道平均を大きく上回っている。</a:t>
          </a:r>
          <a:endParaRPr lang="ja-JP" altLang="ja-JP" sz="1400">
            <a:effectLst/>
          </a:endParaRPr>
        </a:p>
        <a:p>
          <a:pPr rtl="0"/>
          <a:r>
            <a:rPr lang="ja-JP" altLang="ja-JP" sz="1100" b="0" i="0" baseline="0">
              <a:solidFill>
                <a:schemeClr val="dk1"/>
              </a:solidFill>
              <a:effectLst/>
              <a:latin typeface="+mn-lt"/>
              <a:ea typeface="+mn-ea"/>
              <a:cs typeface="+mn-cs"/>
            </a:rPr>
            <a:t>人件費については、定員管理計画に基づき職員数の適正化や給与水準の適正化に努めているが、町有施設の老朽化による維持補修費の増加や委託料等の物件費の増加もあり、今後施設維持管理の平準化を図り、また、委託業務の見直しにより更なる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55057</xdr:rowOff>
    </xdr:from>
    <xdr:to>
      <xdr:col>7</xdr:col>
      <xdr:colOff>152400</xdr:colOff>
      <xdr:row>89</xdr:row>
      <xdr:rowOff>7130</xdr:rowOff>
    </xdr:to>
    <xdr:cxnSp macro="">
      <xdr:nvCxnSpPr>
        <xdr:cNvPr id="190" name="直線コネクタ 189"/>
        <xdr:cNvCxnSpPr/>
      </xdr:nvCxnSpPr>
      <xdr:spPr>
        <a:xfrm flipV="1">
          <a:off x="4953000" y="13771057"/>
          <a:ext cx="0" cy="14951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150657</xdr:rowOff>
    </xdr:from>
    <xdr:ext cx="762000" cy="259045"/>
    <xdr:sp macro="" textlink="">
      <xdr:nvSpPr>
        <xdr:cNvPr id="191" name="人件費・物件費等の状況最小値テキスト"/>
        <xdr:cNvSpPr txBox="1"/>
      </xdr:nvSpPr>
      <xdr:spPr>
        <a:xfrm>
          <a:off x="5041900" y="15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541,805</a:t>
          </a:r>
          <a:endParaRPr kumimoji="1" lang="ja-JP" altLang="en-US" sz="1000" b="1">
            <a:latin typeface="ＭＳ Ｐゴシック"/>
          </a:endParaRPr>
        </a:p>
      </xdr:txBody>
    </xdr:sp>
    <xdr:clientData/>
  </xdr:oneCellAnchor>
  <xdr:twoCellAnchor>
    <xdr:from>
      <xdr:col>7</xdr:col>
      <xdr:colOff>63500</xdr:colOff>
      <xdr:row>89</xdr:row>
      <xdr:rowOff>7130</xdr:rowOff>
    </xdr:from>
    <xdr:to>
      <xdr:col>7</xdr:col>
      <xdr:colOff>241300</xdr:colOff>
      <xdr:row>89</xdr:row>
      <xdr:rowOff>7130</xdr:rowOff>
    </xdr:to>
    <xdr:cxnSp macro="">
      <xdr:nvCxnSpPr>
        <xdr:cNvPr id="192" name="直線コネクタ 191"/>
        <xdr:cNvCxnSpPr/>
      </xdr:nvCxnSpPr>
      <xdr:spPr>
        <a:xfrm>
          <a:off x="4864100" y="1526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141434</xdr:rowOff>
    </xdr:from>
    <xdr:ext cx="762000" cy="259045"/>
    <xdr:sp macro="" textlink="">
      <xdr:nvSpPr>
        <xdr:cNvPr id="193" name="人件費・物件費等の状況最大値テキスト"/>
        <xdr:cNvSpPr txBox="1"/>
      </xdr:nvSpPr>
      <xdr:spPr>
        <a:xfrm>
          <a:off x="5041900" y="1351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108,077</a:t>
          </a:r>
          <a:endParaRPr kumimoji="1" lang="ja-JP" altLang="en-US" sz="1000" b="1">
            <a:latin typeface="ＭＳ Ｐゴシック"/>
          </a:endParaRPr>
        </a:p>
      </xdr:txBody>
    </xdr:sp>
    <xdr:clientData/>
  </xdr:oneCellAnchor>
  <xdr:twoCellAnchor>
    <xdr:from>
      <xdr:col>7</xdr:col>
      <xdr:colOff>63500</xdr:colOff>
      <xdr:row>80</xdr:row>
      <xdr:rowOff>55057</xdr:rowOff>
    </xdr:from>
    <xdr:to>
      <xdr:col>7</xdr:col>
      <xdr:colOff>241300</xdr:colOff>
      <xdr:row>80</xdr:row>
      <xdr:rowOff>55057</xdr:rowOff>
    </xdr:to>
    <xdr:cxnSp macro="">
      <xdr:nvCxnSpPr>
        <xdr:cNvPr id="194" name="直線コネクタ 193"/>
        <xdr:cNvCxnSpPr/>
      </xdr:nvCxnSpPr>
      <xdr:spPr>
        <a:xfrm>
          <a:off x="4864100" y="1377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19070</xdr:rowOff>
    </xdr:from>
    <xdr:to>
      <xdr:col>7</xdr:col>
      <xdr:colOff>152400</xdr:colOff>
      <xdr:row>84</xdr:row>
      <xdr:rowOff>55769</xdr:rowOff>
    </xdr:to>
    <xdr:cxnSp macro="">
      <xdr:nvCxnSpPr>
        <xdr:cNvPr id="195" name="直線コネクタ 194"/>
        <xdr:cNvCxnSpPr/>
      </xdr:nvCxnSpPr>
      <xdr:spPr>
        <a:xfrm>
          <a:off x="4114800" y="14420870"/>
          <a:ext cx="838200" cy="3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160022</xdr:rowOff>
    </xdr:from>
    <xdr:ext cx="762000" cy="259045"/>
    <xdr:sp macro="" textlink="">
      <xdr:nvSpPr>
        <xdr:cNvPr id="196" name="人件費・物件費等の状況平均値テキスト"/>
        <xdr:cNvSpPr txBox="1"/>
      </xdr:nvSpPr>
      <xdr:spPr>
        <a:xfrm>
          <a:off x="5041900" y="14047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143495</xdr:rowOff>
    </xdr:from>
    <xdr:to>
      <xdr:col>7</xdr:col>
      <xdr:colOff>203200</xdr:colOff>
      <xdr:row>83</xdr:row>
      <xdr:rowOff>73645</xdr:rowOff>
    </xdr:to>
    <xdr:sp macro="" textlink="">
      <xdr:nvSpPr>
        <xdr:cNvPr id="197" name="フローチャート : 判断 196"/>
        <xdr:cNvSpPr/>
      </xdr:nvSpPr>
      <xdr:spPr>
        <a:xfrm>
          <a:off x="49022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19070</xdr:rowOff>
    </xdr:from>
    <xdr:to>
      <xdr:col>6</xdr:col>
      <xdr:colOff>0</xdr:colOff>
      <xdr:row>84</xdr:row>
      <xdr:rowOff>37717</xdr:rowOff>
    </xdr:to>
    <xdr:cxnSp macro="">
      <xdr:nvCxnSpPr>
        <xdr:cNvPr id="198" name="直線コネクタ 197"/>
        <xdr:cNvCxnSpPr/>
      </xdr:nvCxnSpPr>
      <xdr:spPr>
        <a:xfrm flipV="1">
          <a:off x="3225800" y="14420870"/>
          <a:ext cx="889000" cy="1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118830</xdr:rowOff>
    </xdr:from>
    <xdr:to>
      <xdr:col>6</xdr:col>
      <xdr:colOff>50800</xdr:colOff>
      <xdr:row>83</xdr:row>
      <xdr:rowOff>48980</xdr:rowOff>
    </xdr:to>
    <xdr:sp macro="" textlink="">
      <xdr:nvSpPr>
        <xdr:cNvPr id="199" name="フローチャート : 判断 198"/>
        <xdr:cNvSpPr/>
      </xdr:nvSpPr>
      <xdr:spPr>
        <a:xfrm>
          <a:off x="4064000" y="141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59157</xdr:rowOff>
    </xdr:from>
    <xdr:ext cx="736600" cy="259045"/>
    <xdr:sp macro="" textlink="">
      <xdr:nvSpPr>
        <xdr:cNvPr id="200" name="テキスト ボックス 199"/>
        <xdr:cNvSpPr txBox="1"/>
      </xdr:nvSpPr>
      <xdr:spPr>
        <a:xfrm>
          <a:off x="3733800" y="1394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154911</xdr:rowOff>
    </xdr:from>
    <xdr:to>
      <xdr:col>4</xdr:col>
      <xdr:colOff>482600</xdr:colOff>
      <xdr:row>84</xdr:row>
      <xdr:rowOff>37717</xdr:rowOff>
    </xdr:to>
    <xdr:cxnSp macro="">
      <xdr:nvCxnSpPr>
        <xdr:cNvPr id="201" name="直線コネクタ 200"/>
        <xdr:cNvCxnSpPr/>
      </xdr:nvCxnSpPr>
      <xdr:spPr>
        <a:xfrm>
          <a:off x="2336800" y="14385261"/>
          <a:ext cx="889000" cy="5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121760</xdr:rowOff>
    </xdr:from>
    <xdr:to>
      <xdr:col>4</xdr:col>
      <xdr:colOff>533400</xdr:colOff>
      <xdr:row>83</xdr:row>
      <xdr:rowOff>51910</xdr:rowOff>
    </xdr:to>
    <xdr:sp macro="" textlink="">
      <xdr:nvSpPr>
        <xdr:cNvPr id="202" name="フローチャート : 判断 201"/>
        <xdr:cNvSpPr/>
      </xdr:nvSpPr>
      <xdr:spPr>
        <a:xfrm>
          <a:off x="3175000" y="1418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62087</xdr:rowOff>
    </xdr:from>
    <xdr:ext cx="762000" cy="259045"/>
    <xdr:sp macro="" textlink="">
      <xdr:nvSpPr>
        <xdr:cNvPr id="203" name="テキスト ボックス 202"/>
        <xdr:cNvSpPr txBox="1"/>
      </xdr:nvSpPr>
      <xdr:spPr>
        <a:xfrm>
          <a:off x="2844800" y="1394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154911</xdr:rowOff>
    </xdr:from>
    <xdr:to>
      <xdr:col>3</xdr:col>
      <xdr:colOff>279400</xdr:colOff>
      <xdr:row>83</xdr:row>
      <xdr:rowOff>157756</xdr:rowOff>
    </xdr:to>
    <xdr:cxnSp macro="">
      <xdr:nvCxnSpPr>
        <xdr:cNvPr id="204" name="直線コネクタ 203"/>
        <xdr:cNvCxnSpPr/>
      </xdr:nvCxnSpPr>
      <xdr:spPr>
        <a:xfrm flipV="1">
          <a:off x="1447800" y="14385261"/>
          <a:ext cx="88900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72656</xdr:rowOff>
    </xdr:from>
    <xdr:to>
      <xdr:col>3</xdr:col>
      <xdr:colOff>330200</xdr:colOff>
      <xdr:row>83</xdr:row>
      <xdr:rowOff>2806</xdr:rowOff>
    </xdr:to>
    <xdr:sp macro="" textlink="">
      <xdr:nvSpPr>
        <xdr:cNvPr id="205" name="フローチャート : 判断 204"/>
        <xdr:cNvSpPr/>
      </xdr:nvSpPr>
      <xdr:spPr>
        <a:xfrm>
          <a:off x="2286000" y="141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12983</xdr:rowOff>
    </xdr:from>
    <xdr:ext cx="762000" cy="259045"/>
    <xdr:sp macro="" textlink="">
      <xdr:nvSpPr>
        <xdr:cNvPr id="206" name="テキスト ボックス 205"/>
        <xdr:cNvSpPr txBox="1"/>
      </xdr:nvSpPr>
      <xdr:spPr>
        <a:xfrm>
          <a:off x="1955800" y="1390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52569</xdr:rowOff>
    </xdr:from>
    <xdr:to>
      <xdr:col>2</xdr:col>
      <xdr:colOff>127000</xdr:colOff>
      <xdr:row>82</xdr:row>
      <xdr:rowOff>154169</xdr:rowOff>
    </xdr:to>
    <xdr:sp macro="" textlink="">
      <xdr:nvSpPr>
        <xdr:cNvPr id="207" name="フローチャート : 判断 206"/>
        <xdr:cNvSpPr/>
      </xdr:nvSpPr>
      <xdr:spPr>
        <a:xfrm>
          <a:off x="1397000" y="141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164346</xdr:rowOff>
    </xdr:from>
    <xdr:ext cx="762000" cy="259045"/>
    <xdr:sp macro="" textlink="">
      <xdr:nvSpPr>
        <xdr:cNvPr id="208" name="テキスト ボックス 207"/>
        <xdr:cNvSpPr txBox="1"/>
      </xdr:nvSpPr>
      <xdr:spPr>
        <a:xfrm>
          <a:off x="1066800" y="1388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4969</xdr:rowOff>
    </xdr:from>
    <xdr:to>
      <xdr:col>7</xdr:col>
      <xdr:colOff>203200</xdr:colOff>
      <xdr:row>84</xdr:row>
      <xdr:rowOff>106569</xdr:rowOff>
    </xdr:to>
    <xdr:sp macro="" textlink="">
      <xdr:nvSpPr>
        <xdr:cNvPr id="214" name="円/楕円 213"/>
        <xdr:cNvSpPr/>
      </xdr:nvSpPr>
      <xdr:spPr>
        <a:xfrm>
          <a:off x="4902200" y="144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148496</xdr:rowOff>
    </xdr:from>
    <xdr:ext cx="762000" cy="259045"/>
    <xdr:sp macro="" textlink="">
      <xdr:nvSpPr>
        <xdr:cNvPr id="215" name="人件費・物件費等の状況該当値テキスト"/>
        <xdr:cNvSpPr txBox="1"/>
      </xdr:nvSpPr>
      <xdr:spPr>
        <a:xfrm>
          <a:off x="5041900" y="1437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307,231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139720</xdr:rowOff>
    </xdr:from>
    <xdr:to>
      <xdr:col>6</xdr:col>
      <xdr:colOff>50800</xdr:colOff>
      <xdr:row>84</xdr:row>
      <xdr:rowOff>69870</xdr:rowOff>
    </xdr:to>
    <xdr:sp macro="" textlink="">
      <xdr:nvSpPr>
        <xdr:cNvPr id="216" name="円/楕円 215"/>
        <xdr:cNvSpPr/>
      </xdr:nvSpPr>
      <xdr:spPr>
        <a:xfrm>
          <a:off x="4064000" y="1437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54647</xdr:rowOff>
    </xdr:from>
    <xdr:ext cx="736600" cy="259045"/>
    <xdr:sp macro="" textlink="">
      <xdr:nvSpPr>
        <xdr:cNvPr id="217" name="テキスト ボックス 216"/>
        <xdr:cNvSpPr txBox="1"/>
      </xdr:nvSpPr>
      <xdr:spPr>
        <a:xfrm>
          <a:off x="3733800" y="1445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296,585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158367</xdr:rowOff>
    </xdr:from>
    <xdr:to>
      <xdr:col>4</xdr:col>
      <xdr:colOff>533400</xdr:colOff>
      <xdr:row>84</xdr:row>
      <xdr:rowOff>88517</xdr:rowOff>
    </xdr:to>
    <xdr:sp macro="" textlink="">
      <xdr:nvSpPr>
        <xdr:cNvPr id="218" name="円/楕円 217"/>
        <xdr:cNvSpPr/>
      </xdr:nvSpPr>
      <xdr:spPr>
        <a:xfrm>
          <a:off x="3175000" y="1438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73294</xdr:rowOff>
    </xdr:from>
    <xdr:ext cx="762000" cy="259045"/>
    <xdr:sp macro="" textlink="">
      <xdr:nvSpPr>
        <xdr:cNvPr id="219" name="テキスト ボックス 218"/>
        <xdr:cNvSpPr txBox="1"/>
      </xdr:nvSpPr>
      <xdr:spPr>
        <a:xfrm>
          <a:off x="2844800" y="1447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301,994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104111</xdr:rowOff>
    </xdr:from>
    <xdr:to>
      <xdr:col>3</xdr:col>
      <xdr:colOff>330200</xdr:colOff>
      <xdr:row>84</xdr:row>
      <xdr:rowOff>34261</xdr:rowOff>
    </xdr:to>
    <xdr:sp macro="" textlink="">
      <xdr:nvSpPr>
        <xdr:cNvPr id="220" name="円/楕円 219"/>
        <xdr:cNvSpPr/>
      </xdr:nvSpPr>
      <xdr:spPr>
        <a:xfrm>
          <a:off x="2286000" y="1433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19038</xdr:rowOff>
    </xdr:from>
    <xdr:ext cx="762000" cy="259045"/>
    <xdr:sp macro="" textlink="">
      <xdr:nvSpPr>
        <xdr:cNvPr id="221" name="テキスト ボックス 220"/>
        <xdr:cNvSpPr txBox="1"/>
      </xdr:nvSpPr>
      <xdr:spPr>
        <a:xfrm>
          <a:off x="1955800" y="1442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286,255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106956</xdr:rowOff>
    </xdr:from>
    <xdr:to>
      <xdr:col>2</xdr:col>
      <xdr:colOff>127000</xdr:colOff>
      <xdr:row>84</xdr:row>
      <xdr:rowOff>37106</xdr:rowOff>
    </xdr:to>
    <xdr:sp macro="" textlink="">
      <xdr:nvSpPr>
        <xdr:cNvPr id="222" name="円/楕円 221"/>
        <xdr:cNvSpPr/>
      </xdr:nvSpPr>
      <xdr:spPr>
        <a:xfrm>
          <a:off x="1397000" y="143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21883</xdr:rowOff>
    </xdr:from>
    <xdr:ext cx="762000" cy="259045"/>
    <xdr:sp macro="" textlink="">
      <xdr:nvSpPr>
        <xdr:cNvPr id="223" name="テキスト ボックス 222"/>
        <xdr:cNvSpPr txBox="1"/>
      </xdr:nvSpPr>
      <xdr:spPr>
        <a:xfrm>
          <a:off x="1066800" y="144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287,080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過去の大量採用、退職者不補充等により職員の年齢構成に極端な偏りがあり、大量採用時職員の年齢上昇等により全国町村、類似団体平均を上回っている。</a:t>
          </a:r>
          <a:endParaRPr lang="ja-JP" altLang="ja-JP" sz="1400">
            <a:effectLst/>
          </a:endParaRPr>
        </a:p>
        <a:p>
          <a:pPr rtl="0"/>
          <a:r>
            <a:rPr lang="ja-JP" altLang="ja-JP" sz="1100" b="0" i="0" baseline="0">
              <a:solidFill>
                <a:schemeClr val="dk1"/>
              </a:solidFill>
              <a:effectLst/>
              <a:latin typeface="+mn-lt"/>
              <a:ea typeface="+mn-ea"/>
              <a:cs typeface="+mn-cs"/>
            </a:rPr>
            <a:t>平成23年度は東日本大震災の復興財源とする国家公務員の給与削減により類似団体、全国市・町村平均の数値はいずれも100.0を超えてい</a:t>
          </a:r>
          <a:r>
            <a:rPr lang="ja-JP" altLang="en-US" sz="1100" b="0" i="0" baseline="0">
              <a:solidFill>
                <a:schemeClr val="dk1"/>
              </a:solidFill>
              <a:effectLst/>
              <a:latin typeface="+mn-lt"/>
              <a:ea typeface="+mn-ea"/>
              <a:cs typeface="+mn-cs"/>
            </a:rPr>
            <a:t>たが、</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97.0</a:t>
          </a:r>
          <a:r>
            <a:rPr lang="ja-JP" altLang="en-US" sz="1100" b="0" i="0" baseline="0">
              <a:solidFill>
                <a:schemeClr val="dk1"/>
              </a:solidFill>
              <a:effectLst/>
              <a:latin typeface="+mn-lt"/>
              <a:ea typeface="+mn-ea"/>
              <a:cs typeface="+mn-cs"/>
            </a:rPr>
            <a:t>となった</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今後、定年退職者の増と定員管理計画に基づく新規採用人員の抑制により給与水準の適正化に努める。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39370</xdr:rowOff>
    </xdr:from>
    <xdr:to>
      <xdr:col>24</xdr:col>
      <xdr:colOff>558800</xdr:colOff>
      <xdr:row>87</xdr:row>
      <xdr:rowOff>2539</xdr:rowOff>
    </xdr:to>
    <xdr:cxnSp macro="">
      <xdr:nvCxnSpPr>
        <xdr:cNvPr id="250" name="直線コネクタ 249"/>
        <xdr:cNvCxnSpPr/>
      </xdr:nvCxnSpPr>
      <xdr:spPr>
        <a:xfrm flipV="1">
          <a:off x="17018000" y="14098270"/>
          <a:ext cx="0" cy="8204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146066</xdr:rowOff>
    </xdr:from>
    <xdr:ext cx="762000" cy="259045"/>
    <xdr:sp macro="" textlink="">
      <xdr:nvSpPr>
        <xdr:cNvPr id="251" name="給与水準   （国との比較）最小値テキスト"/>
        <xdr:cNvSpPr txBox="1"/>
      </xdr:nvSpPr>
      <xdr:spPr>
        <a:xfrm>
          <a:off x="17106900" y="14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87</xdr:row>
      <xdr:rowOff>2539</xdr:rowOff>
    </xdr:from>
    <xdr:to>
      <xdr:col>24</xdr:col>
      <xdr:colOff>647700</xdr:colOff>
      <xdr:row>87</xdr:row>
      <xdr:rowOff>2539</xdr:rowOff>
    </xdr:to>
    <xdr:cxnSp macro="">
      <xdr:nvCxnSpPr>
        <xdr:cNvPr id="252" name="直線コネクタ 251"/>
        <xdr:cNvCxnSpPr/>
      </xdr:nvCxnSpPr>
      <xdr:spPr>
        <a:xfrm>
          <a:off x="16929100" y="1491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125747</xdr:rowOff>
    </xdr:from>
    <xdr:ext cx="762000" cy="259045"/>
    <xdr:sp macro="" textlink="">
      <xdr:nvSpPr>
        <xdr:cNvPr id="253" name="給与水準   （国との比較）最大値テキスト"/>
        <xdr:cNvSpPr txBox="1"/>
      </xdr:nvSpPr>
      <xdr:spPr>
        <a:xfrm>
          <a:off x="17106900" y="1384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24</xdr:col>
      <xdr:colOff>469900</xdr:colOff>
      <xdr:row>82</xdr:row>
      <xdr:rowOff>39370</xdr:rowOff>
    </xdr:from>
    <xdr:to>
      <xdr:col>24</xdr:col>
      <xdr:colOff>647700</xdr:colOff>
      <xdr:row>82</xdr:row>
      <xdr:rowOff>39370</xdr:rowOff>
    </xdr:to>
    <xdr:cxnSp macro="">
      <xdr:nvCxnSpPr>
        <xdr:cNvPr id="254" name="直線コネクタ 253"/>
        <xdr:cNvCxnSpPr/>
      </xdr:nvCxnSpPr>
      <xdr:spPr>
        <a:xfrm>
          <a:off x="16929100" y="140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88</xdr:row>
      <xdr:rowOff>67563</xdr:rowOff>
    </xdr:to>
    <xdr:cxnSp macro="">
      <xdr:nvCxnSpPr>
        <xdr:cNvPr id="255" name="直線コネクタ 254"/>
        <xdr:cNvCxnSpPr/>
      </xdr:nvCxnSpPr>
      <xdr:spPr>
        <a:xfrm flipV="1">
          <a:off x="16179800" y="14701520"/>
          <a:ext cx="838200" cy="45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31259</xdr:rowOff>
    </xdr:from>
    <xdr:ext cx="762000" cy="259045"/>
    <xdr:sp macro="" textlink="">
      <xdr:nvSpPr>
        <xdr:cNvPr id="256" name="給与水準   （国との比較）平均値テキスト"/>
        <xdr:cNvSpPr txBox="1"/>
      </xdr:nvSpPr>
      <xdr:spPr>
        <a:xfrm>
          <a:off x="17106900" y="144330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14732</xdr:rowOff>
    </xdr:from>
    <xdr:to>
      <xdr:col>24</xdr:col>
      <xdr:colOff>609600</xdr:colOff>
      <xdr:row>85</xdr:row>
      <xdr:rowOff>116332</xdr:rowOff>
    </xdr:to>
    <xdr:sp macro="" textlink="">
      <xdr:nvSpPr>
        <xdr:cNvPr id="257" name="フローチャート : 判断 256"/>
        <xdr:cNvSpPr/>
      </xdr:nvSpPr>
      <xdr:spPr>
        <a:xfrm>
          <a:off x="169672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67563</xdr:rowOff>
    </xdr:from>
    <xdr:to>
      <xdr:col>23</xdr:col>
      <xdr:colOff>406400</xdr:colOff>
      <xdr:row>88</xdr:row>
      <xdr:rowOff>86868</xdr:rowOff>
    </xdr:to>
    <xdr:cxnSp macro="">
      <xdr:nvCxnSpPr>
        <xdr:cNvPr id="258" name="直線コネクタ 257"/>
        <xdr:cNvCxnSpPr/>
      </xdr:nvCxnSpPr>
      <xdr:spPr>
        <a:xfrm flipV="1">
          <a:off x="15290800" y="15155163"/>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38608</xdr:rowOff>
    </xdr:from>
    <xdr:to>
      <xdr:col>23</xdr:col>
      <xdr:colOff>457200</xdr:colOff>
      <xdr:row>87</xdr:row>
      <xdr:rowOff>140208</xdr:rowOff>
    </xdr:to>
    <xdr:sp macro="" textlink="">
      <xdr:nvSpPr>
        <xdr:cNvPr id="259" name="フローチャート : 判断 258"/>
        <xdr:cNvSpPr/>
      </xdr:nvSpPr>
      <xdr:spPr>
        <a:xfrm>
          <a:off x="16129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150385</xdr:rowOff>
    </xdr:from>
    <xdr:ext cx="736600" cy="259045"/>
    <xdr:sp macro="" textlink="">
      <xdr:nvSpPr>
        <xdr:cNvPr id="260" name="テキスト ボックス 259"/>
        <xdr:cNvSpPr txBox="1"/>
      </xdr:nvSpPr>
      <xdr:spPr>
        <a:xfrm>
          <a:off x="15798800" y="14723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128270</xdr:rowOff>
    </xdr:from>
    <xdr:to>
      <xdr:col>22</xdr:col>
      <xdr:colOff>203200</xdr:colOff>
      <xdr:row>88</xdr:row>
      <xdr:rowOff>86868</xdr:rowOff>
    </xdr:to>
    <xdr:cxnSp macro="">
      <xdr:nvCxnSpPr>
        <xdr:cNvPr id="261" name="直線コネクタ 260"/>
        <xdr:cNvCxnSpPr/>
      </xdr:nvCxnSpPr>
      <xdr:spPr>
        <a:xfrm>
          <a:off x="14401800" y="14701520"/>
          <a:ext cx="889000" cy="47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28956</xdr:rowOff>
    </xdr:from>
    <xdr:to>
      <xdr:col>22</xdr:col>
      <xdr:colOff>254000</xdr:colOff>
      <xdr:row>87</xdr:row>
      <xdr:rowOff>130556</xdr:rowOff>
    </xdr:to>
    <xdr:sp macro="" textlink="">
      <xdr:nvSpPr>
        <xdr:cNvPr id="262" name="フローチャート : 判断 261"/>
        <xdr:cNvSpPr/>
      </xdr:nvSpPr>
      <xdr:spPr>
        <a:xfrm>
          <a:off x="15240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140733</xdr:rowOff>
    </xdr:from>
    <xdr:ext cx="762000" cy="259045"/>
    <xdr:sp macro="" textlink="">
      <xdr:nvSpPr>
        <xdr:cNvPr id="263" name="テキスト ボックス 262"/>
        <xdr:cNvSpPr txBox="1"/>
      </xdr:nvSpPr>
      <xdr:spPr>
        <a:xfrm>
          <a:off x="14909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99313</xdr:rowOff>
    </xdr:from>
    <xdr:to>
      <xdr:col>21</xdr:col>
      <xdr:colOff>0</xdr:colOff>
      <xdr:row>85</xdr:row>
      <xdr:rowOff>128270</xdr:rowOff>
    </xdr:to>
    <xdr:cxnSp macro="">
      <xdr:nvCxnSpPr>
        <xdr:cNvPr id="264" name="直線コネクタ 263"/>
        <xdr:cNvCxnSpPr/>
      </xdr:nvCxnSpPr>
      <xdr:spPr>
        <a:xfrm>
          <a:off x="13512800" y="14672563"/>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147574</xdr:rowOff>
    </xdr:from>
    <xdr:to>
      <xdr:col>21</xdr:col>
      <xdr:colOff>50800</xdr:colOff>
      <xdr:row>85</xdr:row>
      <xdr:rowOff>77724</xdr:rowOff>
    </xdr:to>
    <xdr:sp macro="" textlink="">
      <xdr:nvSpPr>
        <xdr:cNvPr id="265" name="フローチャート : 判断 264"/>
        <xdr:cNvSpPr/>
      </xdr:nvSpPr>
      <xdr:spPr>
        <a:xfrm>
          <a:off x="14351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87901</xdr:rowOff>
    </xdr:from>
    <xdr:ext cx="762000" cy="259045"/>
    <xdr:sp macro="" textlink="">
      <xdr:nvSpPr>
        <xdr:cNvPr id="266" name="テキスト ボックス 265"/>
        <xdr:cNvSpPr txBox="1"/>
      </xdr:nvSpPr>
      <xdr:spPr>
        <a:xfrm>
          <a:off x="14020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137922</xdr:rowOff>
    </xdr:from>
    <xdr:to>
      <xdr:col>19</xdr:col>
      <xdr:colOff>533400</xdr:colOff>
      <xdr:row>85</xdr:row>
      <xdr:rowOff>68072</xdr:rowOff>
    </xdr:to>
    <xdr:sp macro="" textlink="">
      <xdr:nvSpPr>
        <xdr:cNvPr id="267" name="フローチャート : 判断 266"/>
        <xdr:cNvSpPr/>
      </xdr:nvSpPr>
      <xdr:spPr>
        <a:xfrm>
          <a:off x="13462000" y="1453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78249</xdr:rowOff>
    </xdr:from>
    <xdr:ext cx="762000" cy="259045"/>
    <xdr:sp macro="" textlink="">
      <xdr:nvSpPr>
        <xdr:cNvPr id="268" name="テキスト ボックス 267"/>
        <xdr:cNvSpPr txBox="1"/>
      </xdr:nvSpPr>
      <xdr:spPr>
        <a:xfrm>
          <a:off x="13131800" y="1430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4" name="円/楕円 273"/>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49547</xdr:rowOff>
    </xdr:from>
    <xdr:ext cx="762000" cy="259045"/>
    <xdr:sp macro="" textlink="">
      <xdr:nvSpPr>
        <xdr:cNvPr id="275" name="給与水準   （国との比較）該当値テキスト"/>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16763</xdr:rowOff>
    </xdr:from>
    <xdr:to>
      <xdr:col>23</xdr:col>
      <xdr:colOff>457200</xdr:colOff>
      <xdr:row>88</xdr:row>
      <xdr:rowOff>118363</xdr:rowOff>
    </xdr:to>
    <xdr:sp macro="" textlink="">
      <xdr:nvSpPr>
        <xdr:cNvPr id="276" name="円/楕円 275"/>
        <xdr:cNvSpPr/>
      </xdr:nvSpPr>
      <xdr:spPr>
        <a:xfrm>
          <a:off x="161290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103140</xdr:rowOff>
    </xdr:from>
    <xdr:ext cx="736600" cy="259045"/>
    <xdr:sp macro="" textlink="">
      <xdr:nvSpPr>
        <xdr:cNvPr id="277" name="テキスト ボックス 276"/>
        <xdr:cNvSpPr txBox="1"/>
      </xdr:nvSpPr>
      <xdr:spPr>
        <a:xfrm>
          <a:off x="15798800" y="1519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36068</xdr:rowOff>
    </xdr:from>
    <xdr:to>
      <xdr:col>22</xdr:col>
      <xdr:colOff>254000</xdr:colOff>
      <xdr:row>88</xdr:row>
      <xdr:rowOff>137668</xdr:rowOff>
    </xdr:to>
    <xdr:sp macro="" textlink="">
      <xdr:nvSpPr>
        <xdr:cNvPr id="278" name="円/楕円 277"/>
        <xdr:cNvSpPr/>
      </xdr:nvSpPr>
      <xdr:spPr>
        <a:xfrm>
          <a:off x="15240000" y="151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122445</xdr:rowOff>
    </xdr:from>
    <xdr:ext cx="762000" cy="259045"/>
    <xdr:sp macro="" textlink="">
      <xdr:nvSpPr>
        <xdr:cNvPr id="279" name="テキスト ボックス 278"/>
        <xdr:cNvSpPr txBox="1"/>
      </xdr:nvSpPr>
      <xdr:spPr>
        <a:xfrm>
          <a:off x="14909800" y="152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77470</xdr:rowOff>
    </xdr:from>
    <xdr:to>
      <xdr:col>21</xdr:col>
      <xdr:colOff>50800</xdr:colOff>
      <xdr:row>86</xdr:row>
      <xdr:rowOff>7620</xdr:rowOff>
    </xdr:to>
    <xdr:sp macro="" textlink="">
      <xdr:nvSpPr>
        <xdr:cNvPr id="280" name="円/楕円 279"/>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163847</xdr:rowOff>
    </xdr:from>
    <xdr:ext cx="762000" cy="259045"/>
    <xdr:sp macro="" textlink="">
      <xdr:nvSpPr>
        <xdr:cNvPr id="281" name="テキスト ボックス 280"/>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48513</xdr:rowOff>
    </xdr:from>
    <xdr:to>
      <xdr:col>19</xdr:col>
      <xdr:colOff>533400</xdr:colOff>
      <xdr:row>85</xdr:row>
      <xdr:rowOff>150113</xdr:rowOff>
    </xdr:to>
    <xdr:sp macro="" textlink="">
      <xdr:nvSpPr>
        <xdr:cNvPr id="282" name="円/楕円 281"/>
        <xdr:cNvSpPr/>
      </xdr:nvSpPr>
      <xdr:spPr>
        <a:xfrm>
          <a:off x="134620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134890</xdr:rowOff>
    </xdr:from>
    <xdr:ext cx="762000" cy="259045"/>
    <xdr:sp macro="" textlink="">
      <xdr:nvSpPr>
        <xdr:cNvPr id="283" name="テキスト ボックス 282"/>
        <xdr:cNvSpPr txBox="1"/>
      </xdr:nvSpPr>
      <xdr:spPr>
        <a:xfrm>
          <a:off x="13131800" y="1470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平成24年度までには、町営バスの運行、特別養護老人ホーム、学校給食センターの運営等、地域の特性に伴う事業実施に伴い類似団体平均を上回っている。</a:t>
          </a:r>
          <a:endParaRPr lang="ja-JP" altLang="ja-JP" sz="1400">
            <a:effectLst/>
          </a:endParaRPr>
        </a:p>
        <a:p>
          <a:pPr rtl="0"/>
          <a:r>
            <a:rPr lang="ja-JP" altLang="ja-JP" sz="1100" b="0" i="0" baseline="0">
              <a:solidFill>
                <a:schemeClr val="dk1"/>
              </a:solidFill>
              <a:effectLst/>
              <a:latin typeface="+mn-lt"/>
              <a:ea typeface="+mn-ea"/>
              <a:cs typeface="+mn-cs"/>
            </a:rPr>
            <a:t>町営バスの運行は平成24年9月末で事業を終了し、路線は混乗スクールバス化及び民間移譲したことと、平成26年4月からは、特別養護老人ホームが民間へ経営移譲され、住民サービスを低下させることなく効率的・効果的な運営を図り、定員管理計画に基いた職員数の適正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45865</xdr:rowOff>
    </xdr:from>
    <xdr:to>
      <xdr:col>24</xdr:col>
      <xdr:colOff>558800</xdr:colOff>
      <xdr:row>67</xdr:row>
      <xdr:rowOff>2794</xdr:rowOff>
    </xdr:to>
    <xdr:cxnSp macro="">
      <xdr:nvCxnSpPr>
        <xdr:cNvPr id="315" name="直線コネクタ 314"/>
        <xdr:cNvCxnSpPr/>
      </xdr:nvCxnSpPr>
      <xdr:spPr>
        <a:xfrm flipV="1">
          <a:off x="17018000" y="10161415"/>
          <a:ext cx="0" cy="132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146321</xdr:rowOff>
    </xdr:from>
    <xdr:ext cx="762000" cy="259045"/>
    <xdr:sp macro="" textlink="">
      <xdr:nvSpPr>
        <xdr:cNvPr id="316"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27.58</a:t>
          </a:r>
          <a:endParaRPr kumimoji="1" lang="ja-JP" altLang="en-US" sz="1000" b="1">
            <a:latin typeface="ＭＳ Ｐゴシック"/>
          </a:endParaRPr>
        </a:p>
      </xdr:txBody>
    </xdr:sp>
    <xdr:clientData/>
  </xdr:oneCellAnchor>
  <xdr:twoCellAnchor>
    <xdr:from>
      <xdr:col>24</xdr:col>
      <xdr:colOff>469900</xdr:colOff>
      <xdr:row>67</xdr:row>
      <xdr:rowOff>2794</xdr:rowOff>
    </xdr:from>
    <xdr:to>
      <xdr:col>24</xdr:col>
      <xdr:colOff>647700</xdr:colOff>
      <xdr:row>67</xdr:row>
      <xdr:rowOff>2794</xdr:rowOff>
    </xdr:to>
    <xdr:cxnSp macro="">
      <xdr:nvCxnSpPr>
        <xdr:cNvPr id="317" name="直線コネクタ 316"/>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132242</xdr:rowOff>
    </xdr:from>
    <xdr:ext cx="762000" cy="259045"/>
    <xdr:sp macro="" textlink="">
      <xdr:nvSpPr>
        <xdr:cNvPr id="318" name="定員管理の状況最大値テキスト"/>
        <xdr:cNvSpPr txBox="1"/>
      </xdr:nvSpPr>
      <xdr:spPr>
        <a:xfrm>
          <a:off x="17106900" y="99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59</xdr:row>
      <xdr:rowOff>45865</xdr:rowOff>
    </xdr:from>
    <xdr:to>
      <xdr:col>24</xdr:col>
      <xdr:colOff>647700</xdr:colOff>
      <xdr:row>59</xdr:row>
      <xdr:rowOff>45865</xdr:rowOff>
    </xdr:to>
    <xdr:cxnSp macro="">
      <xdr:nvCxnSpPr>
        <xdr:cNvPr id="319" name="直線コネクタ 318"/>
        <xdr:cNvCxnSpPr/>
      </xdr:nvCxnSpPr>
      <xdr:spPr>
        <a:xfrm>
          <a:off x="16929100" y="1016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117529</xdr:rowOff>
    </xdr:from>
    <xdr:to>
      <xdr:col>24</xdr:col>
      <xdr:colOff>558800</xdr:colOff>
      <xdr:row>63</xdr:row>
      <xdr:rowOff>58456</xdr:rowOff>
    </xdr:to>
    <xdr:cxnSp macro="">
      <xdr:nvCxnSpPr>
        <xdr:cNvPr id="320" name="直線コネクタ 319"/>
        <xdr:cNvCxnSpPr/>
      </xdr:nvCxnSpPr>
      <xdr:spPr>
        <a:xfrm>
          <a:off x="16179800" y="10747429"/>
          <a:ext cx="838200" cy="11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133367</xdr:rowOff>
    </xdr:from>
    <xdr:ext cx="762000" cy="259045"/>
    <xdr:sp macro="" textlink="">
      <xdr:nvSpPr>
        <xdr:cNvPr id="321" name="定員管理の状況平均値テキスト"/>
        <xdr:cNvSpPr txBox="1"/>
      </xdr:nvSpPr>
      <xdr:spPr>
        <a:xfrm>
          <a:off x="17106900" y="1042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116840</xdr:rowOff>
    </xdr:from>
    <xdr:to>
      <xdr:col>24</xdr:col>
      <xdr:colOff>609600</xdr:colOff>
      <xdr:row>62</xdr:row>
      <xdr:rowOff>46990</xdr:rowOff>
    </xdr:to>
    <xdr:sp macro="" textlink="">
      <xdr:nvSpPr>
        <xdr:cNvPr id="322" name="フローチャート : 判断 321"/>
        <xdr:cNvSpPr/>
      </xdr:nvSpPr>
      <xdr:spPr>
        <a:xfrm>
          <a:off x="16967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117529</xdr:rowOff>
    </xdr:from>
    <xdr:to>
      <xdr:col>23</xdr:col>
      <xdr:colOff>406400</xdr:colOff>
      <xdr:row>62</xdr:row>
      <xdr:rowOff>133386</xdr:rowOff>
    </xdr:to>
    <xdr:cxnSp macro="">
      <xdr:nvCxnSpPr>
        <xdr:cNvPr id="323" name="直線コネクタ 322"/>
        <xdr:cNvCxnSpPr/>
      </xdr:nvCxnSpPr>
      <xdr:spPr>
        <a:xfrm flipV="1">
          <a:off x="15290800" y="10747429"/>
          <a:ext cx="88900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107877</xdr:rowOff>
    </xdr:from>
    <xdr:to>
      <xdr:col>23</xdr:col>
      <xdr:colOff>457200</xdr:colOff>
      <xdr:row>62</xdr:row>
      <xdr:rowOff>38027</xdr:rowOff>
    </xdr:to>
    <xdr:sp macro="" textlink="">
      <xdr:nvSpPr>
        <xdr:cNvPr id="324" name="フローチャート : 判断 323"/>
        <xdr:cNvSpPr/>
      </xdr:nvSpPr>
      <xdr:spPr>
        <a:xfrm>
          <a:off x="16129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48204</xdr:rowOff>
    </xdr:from>
    <xdr:ext cx="736600" cy="259045"/>
    <xdr:sp macro="" textlink="">
      <xdr:nvSpPr>
        <xdr:cNvPr id="325" name="テキスト ボックス 324"/>
        <xdr:cNvSpPr txBox="1"/>
      </xdr:nvSpPr>
      <xdr:spPr>
        <a:xfrm>
          <a:off x="15798800" y="10335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133386</xdr:rowOff>
    </xdr:from>
    <xdr:to>
      <xdr:col>22</xdr:col>
      <xdr:colOff>203200</xdr:colOff>
      <xdr:row>63</xdr:row>
      <xdr:rowOff>23295</xdr:rowOff>
    </xdr:to>
    <xdr:cxnSp macro="">
      <xdr:nvCxnSpPr>
        <xdr:cNvPr id="326" name="直線コネクタ 325"/>
        <xdr:cNvCxnSpPr/>
      </xdr:nvCxnSpPr>
      <xdr:spPr>
        <a:xfrm flipV="1">
          <a:off x="14401800" y="10763286"/>
          <a:ext cx="889000" cy="6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103741</xdr:rowOff>
    </xdr:from>
    <xdr:to>
      <xdr:col>22</xdr:col>
      <xdr:colOff>254000</xdr:colOff>
      <xdr:row>62</xdr:row>
      <xdr:rowOff>33891</xdr:rowOff>
    </xdr:to>
    <xdr:sp macro="" textlink="">
      <xdr:nvSpPr>
        <xdr:cNvPr id="327" name="フローチャート : 判断 326"/>
        <xdr:cNvSpPr/>
      </xdr:nvSpPr>
      <xdr:spPr>
        <a:xfrm>
          <a:off x="15240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44068</xdr:rowOff>
    </xdr:from>
    <xdr:ext cx="762000" cy="259045"/>
    <xdr:sp macro="" textlink="">
      <xdr:nvSpPr>
        <xdr:cNvPr id="328" name="テキスト ボックス 327"/>
        <xdr:cNvSpPr txBox="1"/>
      </xdr:nvSpPr>
      <xdr:spPr>
        <a:xfrm>
          <a:off x="14909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6749</xdr:rowOff>
    </xdr:from>
    <xdr:to>
      <xdr:col>21</xdr:col>
      <xdr:colOff>0</xdr:colOff>
      <xdr:row>63</xdr:row>
      <xdr:rowOff>23295</xdr:rowOff>
    </xdr:to>
    <xdr:cxnSp macro="">
      <xdr:nvCxnSpPr>
        <xdr:cNvPr id="329" name="直線コネクタ 328"/>
        <xdr:cNvCxnSpPr/>
      </xdr:nvCxnSpPr>
      <xdr:spPr>
        <a:xfrm>
          <a:off x="13512800" y="10808099"/>
          <a:ext cx="8890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80990</xdr:rowOff>
    </xdr:from>
    <xdr:to>
      <xdr:col>21</xdr:col>
      <xdr:colOff>50800</xdr:colOff>
      <xdr:row>62</xdr:row>
      <xdr:rowOff>11140</xdr:rowOff>
    </xdr:to>
    <xdr:sp macro="" textlink="">
      <xdr:nvSpPr>
        <xdr:cNvPr id="330" name="フローチャート : 判断 329"/>
        <xdr:cNvSpPr/>
      </xdr:nvSpPr>
      <xdr:spPr>
        <a:xfrm>
          <a:off x="14351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21317</xdr:rowOff>
    </xdr:from>
    <xdr:ext cx="762000" cy="259045"/>
    <xdr:sp macro="" textlink="">
      <xdr:nvSpPr>
        <xdr:cNvPr id="331" name="テキスト ボックス 330"/>
        <xdr:cNvSpPr txBox="1"/>
      </xdr:nvSpPr>
      <xdr:spPr>
        <a:xfrm>
          <a:off x="14020800" y="103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67201</xdr:rowOff>
    </xdr:from>
    <xdr:to>
      <xdr:col>19</xdr:col>
      <xdr:colOff>533400</xdr:colOff>
      <xdr:row>61</xdr:row>
      <xdr:rowOff>168801</xdr:rowOff>
    </xdr:to>
    <xdr:sp macro="" textlink="">
      <xdr:nvSpPr>
        <xdr:cNvPr id="332" name="フローチャート : 判断 331"/>
        <xdr:cNvSpPr/>
      </xdr:nvSpPr>
      <xdr:spPr>
        <a:xfrm>
          <a:off x="13462000" y="1052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7528</xdr:rowOff>
    </xdr:from>
    <xdr:ext cx="762000" cy="259045"/>
    <xdr:sp macro="" textlink="">
      <xdr:nvSpPr>
        <xdr:cNvPr id="333" name="テキスト ボックス 332"/>
        <xdr:cNvSpPr txBox="1"/>
      </xdr:nvSpPr>
      <xdr:spPr>
        <a:xfrm>
          <a:off x="13131800" y="1029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7656</xdr:rowOff>
    </xdr:from>
    <xdr:to>
      <xdr:col>24</xdr:col>
      <xdr:colOff>609600</xdr:colOff>
      <xdr:row>63</xdr:row>
      <xdr:rowOff>109256</xdr:rowOff>
    </xdr:to>
    <xdr:sp macro="" textlink="">
      <xdr:nvSpPr>
        <xdr:cNvPr id="339" name="円/楕円 338"/>
        <xdr:cNvSpPr/>
      </xdr:nvSpPr>
      <xdr:spPr>
        <a:xfrm>
          <a:off x="16967200" y="1080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151183</xdr:rowOff>
    </xdr:from>
    <xdr:ext cx="762000" cy="259045"/>
    <xdr:sp macro="" textlink="">
      <xdr:nvSpPr>
        <xdr:cNvPr id="340" name="定員管理の状況該当値テキスト"/>
        <xdr:cNvSpPr txBox="1"/>
      </xdr:nvSpPr>
      <xdr:spPr>
        <a:xfrm>
          <a:off x="17106900" y="1078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66729</xdr:rowOff>
    </xdr:from>
    <xdr:to>
      <xdr:col>23</xdr:col>
      <xdr:colOff>457200</xdr:colOff>
      <xdr:row>62</xdr:row>
      <xdr:rowOff>168329</xdr:rowOff>
    </xdr:to>
    <xdr:sp macro="" textlink="">
      <xdr:nvSpPr>
        <xdr:cNvPr id="341" name="円/楕円 340"/>
        <xdr:cNvSpPr/>
      </xdr:nvSpPr>
      <xdr:spPr>
        <a:xfrm>
          <a:off x="16129000" y="1069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153106</xdr:rowOff>
    </xdr:from>
    <xdr:ext cx="736600" cy="259045"/>
    <xdr:sp macro="" textlink="">
      <xdr:nvSpPr>
        <xdr:cNvPr id="342" name="テキスト ボックス 341"/>
        <xdr:cNvSpPr txBox="1"/>
      </xdr:nvSpPr>
      <xdr:spPr>
        <a:xfrm>
          <a:off x="15798800" y="10783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82586</xdr:rowOff>
    </xdr:from>
    <xdr:to>
      <xdr:col>22</xdr:col>
      <xdr:colOff>254000</xdr:colOff>
      <xdr:row>63</xdr:row>
      <xdr:rowOff>12736</xdr:rowOff>
    </xdr:to>
    <xdr:sp macro="" textlink="">
      <xdr:nvSpPr>
        <xdr:cNvPr id="343" name="円/楕円 342"/>
        <xdr:cNvSpPr/>
      </xdr:nvSpPr>
      <xdr:spPr>
        <a:xfrm>
          <a:off x="15240000" y="1071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168963</xdr:rowOff>
    </xdr:from>
    <xdr:ext cx="762000" cy="259045"/>
    <xdr:sp macro="" textlink="">
      <xdr:nvSpPr>
        <xdr:cNvPr id="344" name="テキスト ボックス 343"/>
        <xdr:cNvSpPr txBox="1"/>
      </xdr:nvSpPr>
      <xdr:spPr>
        <a:xfrm>
          <a:off x="14909800" y="1079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143945</xdr:rowOff>
    </xdr:from>
    <xdr:to>
      <xdr:col>21</xdr:col>
      <xdr:colOff>50800</xdr:colOff>
      <xdr:row>63</xdr:row>
      <xdr:rowOff>74095</xdr:rowOff>
    </xdr:to>
    <xdr:sp macro="" textlink="">
      <xdr:nvSpPr>
        <xdr:cNvPr id="345" name="円/楕円 344"/>
        <xdr:cNvSpPr/>
      </xdr:nvSpPr>
      <xdr:spPr>
        <a:xfrm>
          <a:off x="14351000" y="1077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58872</xdr:rowOff>
    </xdr:from>
    <xdr:ext cx="762000" cy="259045"/>
    <xdr:sp macro="" textlink="">
      <xdr:nvSpPr>
        <xdr:cNvPr id="346" name="テキスト ボックス 345"/>
        <xdr:cNvSpPr txBox="1"/>
      </xdr:nvSpPr>
      <xdr:spPr>
        <a:xfrm>
          <a:off x="14020800" y="1086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127399</xdr:rowOff>
    </xdr:from>
    <xdr:to>
      <xdr:col>19</xdr:col>
      <xdr:colOff>533400</xdr:colOff>
      <xdr:row>63</xdr:row>
      <xdr:rowOff>57549</xdr:rowOff>
    </xdr:to>
    <xdr:sp macro="" textlink="">
      <xdr:nvSpPr>
        <xdr:cNvPr id="347" name="円/楕円 346"/>
        <xdr:cNvSpPr/>
      </xdr:nvSpPr>
      <xdr:spPr>
        <a:xfrm>
          <a:off x="13462000" y="1075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42326</xdr:rowOff>
    </xdr:from>
    <xdr:ext cx="762000" cy="259045"/>
    <xdr:sp macro="" textlink="">
      <xdr:nvSpPr>
        <xdr:cNvPr id="348" name="テキスト ボックス 347"/>
        <xdr:cNvSpPr txBox="1"/>
      </xdr:nvSpPr>
      <xdr:spPr>
        <a:xfrm>
          <a:off x="13131800" y="1084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0" name="テキスト ボックス 34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1" name="テキスト ボックス 35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8年度から13年度までの大型事業の実施に伴う起債増により公債費の負担が大きく、平成19年度まで類似団体平均を上回っていたが、その後の新規発行の抑制により公債費の償還額も平成20年度より減少したことから類似団体平均を下回った。標準財政規模等が地方交付税の交付額により左右され比率に直接影響することから、今後も投資的経費の圧縮を図るとともに起債依存型の事業実施を見直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5" name="直線コネクタ 364"/>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6" name="テキスト ボックス 365"/>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9" name="直線コネクタ 36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0" name="テキスト ボックス 36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56515</xdr:rowOff>
    </xdr:to>
    <xdr:cxnSp macro="">
      <xdr:nvCxnSpPr>
        <xdr:cNvPr id="373" name="直線コネクタ 372"/>
        <xdr:cNvCxnSpPr/>
      </xdr:nvCxnSpPr>
      <xdr:spPr>
        <a:xfrm flipV="1">
          <a:off x="17018000" y="6255067"/>
          <a:ext cx="0" cy="1345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28592</xdr:rowOff>
    </xdr:from>
    <xdr:ext cx="762000" cy="259045"/>
    <xdr:sp macro="" textlink="">
      <xdr:nvSpPr>
        <xdr:cNvPr id="374" name="公債費負担の状況最小値テキスト"/>
        <xdr:cNvSpPr txBox="1"/>
      </xdr:nvSpPr>
      <xdr:spPr>
        <a:xfrm>
          <a:off x="17106900" y="757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24</xdr:col>
      <xdr:colOff>469900</xdr:colOff>
      <xdr:row>44</xdr:row>
      <xdr:rowOff>56515</xdr:rowOff>
    </xdr:from>
    <xdr:to>
      <xdr:col>24</xdr:col>
      <xdr:colOff>647700</xdr:colOff>
      <xdr:row>44</xdr:row>
      <xdr:rowOff>56515</xdr:rowOff>
    </xdr:to>
    <xdr:cxnSp macro="">
      <xdr:nvCxnSpPr>
        <xdr:cNvPr id="375" name="直線コネクタ 374"/>
        <xdr:cNvCxnSpPr/>
      </xdr:nvCxnSpPr>
      <xdr:spPr>
        <a:xfrm>
          <a:off x="16929100" y="760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6"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77" name="直線コネクタ 376"/>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93345</xdr:rowOff>
    </xdr:from>
    <xdr:to>
      <xdr:col>24</xdr:col>
      <xdr:colOff>558800</xdr:colOff>
      <xdr:row>40</xdr:row>
      <xdr:rowOff>24447</xdr:rowOff>
    </xdr:to>
    <xdr:cxnSp macro="">
      <xdr:nvCxnSpPr>
        <xdr:cNvPr id="378" name="直線コネクタ 377"/>
        <xdr:cNvCxnSpPr/>
      </xdr:nvCxnSpPr>
      <xdr:spPr>
        <a:xfrm flipV="1">
          <a:off x="16179800" y="6779895"/>
          <a:ext cx="8382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36212</xdr:rowOff>
    </xdr:from>
    <xdr:ext cx="762000" cy="259045"/>
    <xdr:sp macro="" textlink="">
      <xdr:nvSpPr>
        <xdr:cNvPr id="379" name="公債費負担の状況平均値テキスト"/>
        <xdr:cNvSpPr txBox="1"/>
      </xdr:nvSpPr>
      <xdr:spPr>
        <a:xfrm>
          <a:off x="17106900" y="689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64135</xdr:rowOff>
    </xdr:from>
    <xdr:to>
      <xdr:col>24</xdr:col>
      <xdr:colOff>609600</xdr:colOff>
      <xdr:row>40</xdr:row>
      <xdr:rowOff>165735</xdr:rowOff>
    </xdr:to>
    <xdr:sp macro="" textlink="">
      <xdr:nvSpPr>
        <xdr:cNvPr id="380" name="フローチャート : 判断 379"/>
        <xdr:cNvSpPr/>
      </xdr:nvSpPr>
      <xdr:spPr>
        <a:xfrm>
          <a:off x="16967200" y="692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24447</xdr:rowOff>
    </xdr:from>
    <xdr:to>
      <xdr:col>23</xdr:col>
      <xdr:colOff>406400</xdr:colOff>
      <xdr:row>40</xdr:row>
      <xdr:rowOff>169228</xdr:rowOff>
    </xdr:to>
    <xdr:cxnSp macro="">
      <xdr:nvCxnSpPr>
        <xdr:cNvPr id="381" name="直線コネクタ 380"/>
        <xdr:cNvCxnSpPr/>
      </xdr:nvCxnSpPr>
      <xdr:spPr>
        <a:xfrm flipV="1">
          <a:off x="15290800" y="6882447"/>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124460</xdr:rowOff>
    </xdr:from>
    <xdr:to>
      <xdr:col>23</xdr:col>
      <xdr:colOff>457200</xdr:colOff>
      <xdr:row>41</xdr:row>
      <xdr:rowOff>54610</xdr:rowOff>
    </xdr:to>
    <xdr:sp macro="" textlink="">
      <xdr:nvSpPr>
        <xdr:cNvPr id="382" name="フローチャート : 判断 381"/>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39387</xdr:rowOff>
    </xdr:from>
    <xdr:ext cx="736600" cy="259045"/>
    <xdr:sp macro="" textlink="">
      <xdr:nvSpPr>
        <xdr:cNvPr id="383" name="テキスト ボックス 382"/>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169228</xdr:rowOff>
    </xdr:from>
    <xdr:to>
      <xdr:col>22</xdr:col>
      <xdr:colOff>203200</xdr:colOff>
      <xdr:row>41</xdr:row>
      <xdr:rowOff>100330</xdr:rowOff>
    </xdr:to>
    <xdr:cxnSp macro="">
      <xdr:nvCxnSpPr>
        <xdr:cNvPr id="384" name="直線コネクタ 383"/>
        <xdr:cNvCxnSpPr/>
      </xdr:nvCxnSpPr>
      <xdr:spPr>
        <a:xfrm flipV="1">
          <a:off x="14401800" y="7027228"/>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37465</xdr:rowOff>
    </xdr:from>
    <xdr:to>
      <xdr:col>22</xdr:col>
      <xdr:colOff>254000</xdr:colOff>
      <xdr:row>41</xdr:row>
      <xdr:rowOff>139065</xdr:rowOff>
    </xdr:to>
    <xdr:sp macro="" textlink="">
      <xdr:nvSpPr>
        <xdr:cNvPr id="385" name="フローチャート : 判断 384"/>
        <xdr:cNvSpPr/>
      </xdr:nvSpPr>
      <xdr:spPr>
        <a:xfrm>
          <a:off x="15240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123842</xdr:rowOff>
    </xdr:from>
    <xdr:ext cx="762000" cy="259045"/>
    <xdr:sp macro="" textlink="">
      <xdr:nvSpPr>
        <xdr:cNvPr id="386" name="テキスト ボックス 385"/>
        <xdr:cNvSpPr txBox="1"/>
      </xdr:nvSpPr>
      <xdr:spPr>
        <a:xfrm>
          <a:off x="14909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100330</xdr:rowOff>
    </xdr:from>
    <xdr:to>
      <xdr:col>21</xdr:col>
      <xdr:colOff>0</xdr:colOff>
      <xdr:row>42</xdr:row>
      <xdr:rowOff>25400</xdr:rowOff>
    </xdr:to>
    <xdr:cxnSp macro="">
      <xdr:nvCxnSpPr>
        <xdr:cNvPr id="387" name="直線コネクタ 386"/>
        <xdr:cNvCxnSpPr/>
      </xdr:nvCxnSpPr>
      <xdr:spPr>
        <a:xfrm flipV="1">
          <a:off x="13512800" y="71297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115888</xdr:rowOff>
    </xdr:from>
    <xdr:to>
      <xdr:col>21</xdr:col>
      <xdr:colOff>50800</xdr:colOff>
      <xdr:row>42</xdr:row>
      <xdr:rowOff>46038</xdr:rowOff>
    </xdr:to>
    <xdr:sp macro="" textlink="">
      <xdr:nvSpPr>
        <xdr:cNvPr id="388" name="フローチャート : 判断 387"/>
        <xdr:cNvSpPr/>
      </xdr:nvSpPr>
      <xdr:spPr>
        <a:xfrm>
          <a:off x="14351000" y="714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30815</xdr:rowOff>
    </xdr:from>
    <xdr:ext cx="762000" cy="259045"/>
    <xdr:sp macro="" textlink="">
      <xdr:nvSpPr>
        <xdr:cNvPr id="389" name="テキスト ボックス 388"/>
        <xdr:cNvSpPr txBox="1"/>
      </xdr:nvSpPr>
      <xdr:spPr>
        <a:xfrm>
          <a:off x="14020800" y="72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0" name="フローチャート : 判断 389"/>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391" name="テキスト ボックス 390"/>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42545</xdr:rowOff>
    </xdr:from>
    <xdr:to>
      <xdr:col>24</xdr:col>
      <xdr:colOff>609600</xdr:colOff>
      <xdr:row>39</xdr:row>
      <xdr:rowOff>144145</xdr:rowOff>
    </xdr:to>
    <xdr:sp macro="" textlink="">
      <xdr:nvSpPr>
        <xdr:cNvPr id="397" name="円/楕円 396"/>
        <xdr:cNvSpPr/>
      </xdr:nvSpPr>
      <xdr:spPr>
        <a:xfrm>
          <a:off x="169672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59072</xdr:rowOff>
    </xdr:from>
    <xdr:ext cx="762000" cy="259045"/>
    <xdr:sp macro="" textlink="">
      <xdr:nvSpPr>
        <xdr:cNvPr id="398" name="公債費負担の状況該当値テキスト"/>
        <xdr:cNvSpPr txBox="1"/>
      </xdr:nvSpPr>
      <xdr:spPr>
        <a:xfrm>
          <a:off x="17106900" y="657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145097</xdr:rowOff>
    </xdr:from>
    <xdr:to>
      <xdr:col>23</xdr:col>
      <xdr:colOff>457200</xdr:colOff>
      <xdr:row>40</xdr:row>
      <xdr:rowOff>75247</xdr:rowOff>
    </xdr:to>
    <xdr:sp macro="" textlink="">
      <xdr:nvSpPr>
        <xdr:cNvPr id="399" name="円/楕円 398"/>
        <xdr:cNvSpPr/>
      </xdr:nvSpPr>
      <xdr:spPr>
        <a:xfrm>
          <a:off x="16129000" y="68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85424</xdr:rowOff>
    </xdr:from>
    <xdr:ext cx="736600" cy="259045"/>
    <xdr:sp macro="" textlink="">
      <xdr:nvSpPr>
        <xdr:cNvPr id="400" name="テキスト ボックス 399"/>
        <xdr:cNvSpPr txBox="1"/>
      </xdr:nvSpPr>
      <xdr:spPr>
        <a:xfrm>
          <a:off x="15798800" y="6600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118428</xdr:rowOff>
    </xdr:from>
    <xdr:to>
      <xdr:col>22</xdr:col>
      <xdr:colOff>254000</xdr:colOff>
      <xdr:row>41</xdr:row>
      <xdr:rowOff>48578</xdr:rowOff>
    </xdr:to>
    <xdr:sp macro="" textlink="">
      <xdr:nvSpPr>
        <xdr:cNvPr id="401" name="円/楕円 400"/>
        <xdr:cNvSpPr/>
      </xdr:nvSpPr>
      <xdr:spPr>
        <a:xfrm>
          <a:off x="152400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58755</xdr:rowOff>
    </xdr:from>
    <xdr:ext cx="762000" cy="259045"/>
    <xdr:sp macro="" textlink="">
      <xdr:nvSpPr>
        <xdr:cNvPr id="402" name="テキスト ボックス 401"/>
        <xdr:cNvSpPr txBox="1"/>
      </xdr:nvSpPr>
      <xdr:spPr>
        <a:xfrm>
          <a:off x="14909800" y="674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49530</xdr:rowOff>
    </xdr:from>
    <xdr:to>
      <xdr:col>21</xdr:col>
      <xdr:colOff>50800</xdr:colOff>
      <xdr:row>41</xdr:row>
      <xdr:rowOff>151130</xdr:rowOff>
    </xdr:to>
    <xdr:sp macro="" textlink="">
      <xdr:nvSpPr>
        <xdr:cNvPr id="403" name="円/楕円 402"/>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404" name="テキスト ボックス 403"/>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405" name="円/楕円 404"/>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406" name="テキスト ボックス 405"/>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8" name="テキスト ボックス 40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9" name="テキスト ボックス 40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財政調整基金及び減債基金等の積立による充当可能基金の増額等により平成20年度以降は将来負担比率は生じていない。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52730</xdr:rowOff>
    </xdr:from>
    <xdr:to>
      <xdr:col>24</xdr:col>
      <xdr:colOff>558800</xdr:colOff>
      <xdr:row>23</xdr:row>
      <xdr:rowOff>914</xdr:rowOff>
    </xdr:to>
    <xdr:cxnSp macro="">
      <xdr:nvCxnSpPr>
        <xdr:cNvPr id="433" name="直線コネクタ 432"/>
        <xdr:cNvCxnSpPr/>
      </xdr:nvCxnSpPr>
      <xdr:spPr>
        <a:xfrm flipV="1">
          <a:off x="17018000" y="2453030"/>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144441</xdr:rowOff>
    </xdr:from>
    <xdr:ext cx="762000" cy="259045"/>
    <xdr:sp macro="" textlink="">
      <xdr:nvSpPr>
        <xdr:cNvPr id="434" name="将来負担の状況最小値テキスト"/>
        <xdr:cNvSpPr txBox="1"/>
      </xdr:nvSpPr>
      <xdr:spPr>
        <a:xfrm>
          <a:off x="17106900" y="391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a:t>
          </a:r>
          <a:endParaRPr kumimoji="1" lang="ja-JP" altLang="en-US" sz="1000" b="1">
            <a:latin typeface="ＭＳ Ｐゴシック"/>
          </a:endParaRPr>
        </a:p>
      </xdr:txBody>
    </xdr:sp>
    <xdr:clientData/>
  </xdr:oneCellAnchor>
  <xdr:twoCellAnchor>
    <xdr:from>
      <xdr:col>24</xdr:col>
      <xdr:colOff>469900</xdr:colOff>
      <xdr:row>23</xdr:row>
      <xdr:rowOff>914</xdr:rowOff>
    </xdr:from>
    <xdr:to>
      <xdr:col>24</xdr:col>
      <xdr:colOff>647700</xdr:colOff>
      <xdr:row>23</xdr:row>
      <xdr:rowOff>914</xdr:rowOff>
    </xdr:to>
    <xdr:cxnSp macro="">
      <xdr:nvCxnSpPr>
        <xdr:cNvPr id="435" name="直線コネクタ 434"/>
        <xdr:cNvCxnSpPr/>
      </xdr:nvCxnSpPr>
      <xdr:spPr>
        <a:xfrm>
          <a:off x="16929100" y="3944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130827</xdr:rowOff>
    </xdr:from>
    <xdr:ext cx="762000" cy="259045"/>
    <xdr:sp macro="" textlink="">
      <xdr:nvSpPr>
        <xdr:cNvPr id="436" name="将来負担の状況最大値テキスト"/>
        <xdr:cNvSpPr txBox="1"/>
      </xdr:nvSpPr>
      <xdr:spPr>
        <a:xfrm>
          <a:off x="17106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14</xdr:row>
      <xdr:rowOff>52730</xdr:rowOff>
    </xdr:from>
    <xdr:to>
      <xdr:col>24</xdr:col>
      <xdr:colOff>647700</xdr:colOff>
      <xdr:row>14</xdr:row>
      <xdr:rowOff>52730</xdr:rowOff>
    </xdr:to>
    <xdr:cxnSp macro="">
      <xdr:nvCxnSpPr>
        <xdr:cNvPr id="437" name="直線コネクタ 436"/>
        <xdr:cNvCxnSpPr/>
      </xdr:nvCxnSpPr>
      <xdr:spPr>
        <a:xfrm>
          <a:off x="16929100" y="24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16527</xdr:rowOff>
    </xdr:from>
    <xdr:ext cx="762000" cy="259045"/>
    <xdr:sp macro="" textlink="">
      <xdr:nvSpPr>
        <xdr:cNvPr id="438" name="将来負担の状況平均値テキスト"/>
        <xdr:cNvSpPr txBox="1"/>
      </xdr:nvSpPr>
      <xdr:spPr>
        <a:xfrm>
          <a:off x="17106900" y="224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9" name="フローチャート : 判断 438"/>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55016</xdr:rowOff>
    </xdr:from>
    <xdr:to>
      <xdr:col>23</xdr:col>
      <xdr:colOff>457200</xdr:colOff>
      <xdr:row>14</xdr:row>
      <xdr:rowOff>156616</xdr:rowOff>
    </xdr:to>
    <xdr:sp macro="" textlink="">
      <xdr:nvSpPr>
        <xdr:cNvPr id="440" name="フローチャート : 判断 439"/>
        <xdr:cNvSpPr/>
      </xdr:nvSpPr>
      <xdr:spPr>
        <a:xfrm>
          <a:off x="16129000" y="24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166793</xdr:rowOff>
    </xdr:from>
    <xdr:ext cx="736600" cy="259045"/>
    <xdr:sp macro="" textlink="">
      <xdr:nvSpPr>
        <xdr:cNvPr id="441" name="テキスト ボックス 440"/>
        <xdr:cNvSpPr txBox="1"/>
      </xdr:nvSpPr>
      <xdr:spPr>
        <a:xfrm>
          <a:off x="15798800" y="222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42" name="フローチャート : 判断 441"/>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3" name="テキスト ボックス 442"/>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13259</xdr:rowOff>
    </xdr:from>
    <xdr:to>
      <xdr:col>21</xdr:col>
      <xdr:colOff>50800</xdr:colOff>
      <xdr:row>16</xdr:row>
      <xdr:rowOff>114859</xdr:rowOff>
    </xdr:to>
    <xdr:sp macro="" textlink="">
      <xdr:nvSpPr>
        <xdr:cNvPr id="444" name="フローチャート : 判断 443"/>
        <xdr:cNvSpPr/>
      </xdr:nvSpPr>
      <xdr:spPr>
        <a:xfrm>
          <a:off x="14351000" y="275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125036</xdr:rowOff>
    </xdr:from>
    <xdr:ext cx="762000" cy="259045"/>
    <xdr:sp macro="" textlink="">
      <xdr:nvSpPr>
        <xdr:cNvPr id="445" name="テキスト ボックス 444"/>
        <xdr:cNvSpPr txBox="1"/>
      </xdr:nvSpPr>
      <xdr:spPr>
        <a:xfrm>
          <a:off x="14020800" y="252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12649</xdr:rowOff>
    </xdr:from>
    <xdr:to>
      <xdr:col>19</xdr:col>
      <xdr:colOff>533400</xdr:colOff>
      <xdr:row>17</xdr:row>
      <xdr:rowOff>114249</xdr:rowOff>
    </xdr:to>
    <xdr:sp macro="" textlink="">
      <xdr:nvSpPr>
        <xdr:cNvPr id="446" name="フローチャート : 判断 445"/>
        <xdr:cNvSpPr/>
      </xdr:nvSpPr>
      <xdr:spPr>
        <a:xfrm>
          <a:off x="13462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124426</xdr:rowOff>
    </xdr:from>
    <xdr:ext cx="762000" cy="259045"/>
    <xdr:sp macro="" textlink="">
      <xdr:nvSpPr>
        <xdr:cNvPr id="447" name="テキスト ボックス 446"/>
        <xdr:cNvSpPr txBox="1"/>
      </xdr:nvSpPr>
      <xdr:spPr>
        <a:xfrm>
          <a:off x="13131800" y="269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北海道津別町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5,369
5,355
716.60
6,277,117
6,268,474
8,127
3,800,297
4,738,140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平成14年度から平成19年度の退職者不補充や平成15年度からの給与の独自削減により圧縮に努めて来た</a:t>
          </a:r>
          <a:r>
            <a:rPr lang="ja-JP" altLang="en-US" sz="1100" b="0" i="0" baseline="0">
              <a:solidFill>
                <a:schemeClr val="dk1"/>
              </a:solidFill>
              <a:effectLst/>
              <a:latin typeface="+mn-lt"/>
              <a:ea typeface="+mn-ea"/>
              <a:cs typeface="+mn-cs"/>
            </a:rPr>
            <a:t>。昨年、</a:t>
          </a:r>
          <a:r>
            <a:rPr lang="ja-JP" altLang="ja-JP" sz="1100" b="0" i="0" baseline="0">
              <a:solidFill>
                <a:schemeClr val="dk1"/>
              </a:solidFill>
              <a:effectLst/>
              <a:latin typeface="+mn-lt"/>
              <a:ea typeface="+mn-ea"/>
              <a:cs typeface="+mn-cs"/>
            </a:rPr>
            <a:t>類似団体平均値が下がったことにより若干上回ってい</a:t>
          </a:r>
          <a:r>
            <a:rPr lang="ja-JP" altLang="en-US" sz="1100" b="0" i="0" baseline="0">
              <a:solidFill>
                <a:schemeClr val="dk1"/>
              </a:solidFill>
              <a:effectLst/>
              <a:latin typeface="+mn-lt"/>
              <a:ea typeface="+mn-ea"/>
              <a:cs typeface="+mn-cs"/>
            </a:rPr>
            <a:t>たが、</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年度は下回った</a:t>
          </a:r>
          <a:r>
            <a:rPr lang="ja-JP" altLang="ja-JP" sz="1100" b="0" i="0" baseline="0">
              <a:solidFill>
                <a:schemeClr val="dk1"/>
              </a:solidFill>
              <a:effectLst/>
              <a:latin typeface="+mn-lt"/>
              <a:ea typeface="+mn-ea"/>
              <a:cs typeface="+mn-cs"/>
            </a:rPr>
            <a:t>。20年度から26年度末までに団塊世代の大量退職が</a:t>
          </a:r>
          <a:r>
            <a:rPr lang="ja-JP" altLang="en-US" sz="1100" b="0" i="0" baseline="0">
              <a:solidFill>
                <a:schemeClr val="dk1"/>
              </a:solidFill>
              <a:effectLst/>
              <a:latin typeface="+mn-lt"/>
              <a:ea typeface="+mn-ea"/>
              <a:cs typeface="+mn-cs"/>
            </a:rPr>
            <a:t>進み</a:t>
          </a:r>
          <a:r>
            <a:rPr lang="ja-JP" altLang="ja-JP" sz="1100" b="0" i="0" baseline="0">
              <a:solidFill>
                <a:schemeClr val="dk1"/>
              </a:solidFill>
              <a:effectLst/>
              <a:latin typeface="+mn-lt"/>
              <a:ea typeface="+mn-ea"/>
              <a:cs typeface="+mn-cs"/>
            </a:rPr>
            <a:t>、定員管理計画に基づき新規採用を控え、人件費の削減など行財政改革への取り組み進めてきた。今後も人件費の削減を図るとともに、給与水準の適正化に努める。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40</xdr:row>
      <xdr:rowOff>136144</xdr:rowOff>
    </xdr:to>
    <xdr:cxnSp macro="">
      <xdr:nvCxnSpPr>
        <xdr:cNvPr id="58" name="直線コネクタ 57"/>
        <xdr:cNvCxnSpPr/>
      </xdr:nvCxnSpPr>
      <xdr:spPr>
        <a:xfrm flipV="1">
          <a:off x="4826000" y="597001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108221</xdr:rowOff>
    </xdr:from>
    <xdr:ext cx="762000" cy="259045"/>
    <xdr:sp macro="" textlink="">
      <xdr:nvSpPr>
        <xdr:cNvPr id="59"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a:t>
          </a:r>
          <a:endParaRPr kumimoji="1" lang="ja-JP" altLang="en-US" sz="1000" b="1">
            <a:latin typeface="ＭＳ Ｐゴシック"/>
          </a:endParaRPr>
        </a:p>
      </xdr:txBody>
    </xdr:sp>
    <xdr:clientData/>
  </xdr:oneCellAnchor>
  <xdr:twoCellAnchor>
    <xdr:from>
      <xdr:col>6</xdr:col>
      <xdr:colOff>612775</xdr:colOff>
      <xdr:row>40</xdr:row>
      <xdr:rowOff>136144</xdr:rowOff>
    </xdr:from>
    <xdr:to>
      <xdr:col>7</xdr:col>
      <xdr:colOff>104775</xdr:colOff>
      <xdr:row>40</xdr:row>
      <xdr:rowOff>136144</xdr:rowOff>
    </xdr:to>
    <xdr:cxnSp macro="">
      <xdr:nvCxnSpPr>
        <xdr:cNvPr id="60" name="直線コネクタ 59"/>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1"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2" name="直線コネクタ 61"/>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85852</xdr:rowOff>
    </xdr:from>
    <xdr:to>
      <xdr:col>7</xdr:col>
      <xdr:colOff>15875</xdr:colOff>
      <xdr:row>36</xdr:row>
      <xdr:rowOff>159004</xdr:rowOff>
    </xdr:to>
    <xdr:cxnSp macro="">
      <xdr:nvCxnSpPr>
        <xdr:cNvPr id="63" name="直線コネクタ 62"/>
        <xdr:cNvCxnSpPr/>
      </xdr:nvCxnSpPr>
      <xdr:spPr>
        <a:xfrm flipV="1">
          <a:off x="3987800" y="625805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61993</xdr:rowOff>
    </xdr:from>
    <xdr:ext cx="762000" cy="259045"/>
    <xdr:sp macro="" textlink="">
      <xdr:nvSpPr>
        <xdr:cNvPr id="64"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65" name="フローチャート : 判断 64"/>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159004</xdr:rowOff>
    </xdr:from>
    <xdr:to>
      <xdr:col>5</xdr:col>
      <xdr:colOff>549275</xdr:colOff>
      <xdr:row>37</xdr:row>
      <xdr:rowOff>69850</xdr:rowOff>
    </xdr:to>
    <xdr:cxnSp macro="">
      <xdr:nvCxnSpPr>
        <xdr:cNvPr id="66" name="直線コネクタ 65"/>
        <xdr:cNvCxnSpPr/>
      </xdr:nvCxnSpPr>
      <xdr:spPr>
        <a:xfrm flipV="1">
          <a:off x="3098800" y="63312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7" name="フローチャート : 判断 66"/>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8" name="テキスト ボックス 67"/>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19558</xdr:rowOff>
    </xdr:from>
    <xdr:to>
      <xdr:col>4</xdr:col>
      <xdr:colOff>346075</xdr:colOff>
      <xdr:row>37</xdr:row>
      <xdr:rowOff>69850</xdr:rowOff>
    </xdr:to>
    <xdr:cxnSp macro="">
      <xdr:nvCxnSpPr>
        <xdr:cNvPr id="69" name="直線コネクタ 68"/>
        <xdr:cNvCxnSpPr/>
      </xdr:nvCxnSpPr>
      <xdr:spPr>
        <a:xfrm>
          <a:off x="2209800" y="63632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0" name="フローチャート : 判断 69"/>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1" name="テキスト ボックス 70"/>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19558</xdr:rowOff>
    </xdr:from>
    <xdr:to>
      <xdr:col>3</xdr:col>
      <xdr:colOff>142875</xdr:colOff>
      <xdr:row>37</xdr:row>
      <xdr:rowOff>78994</xdr:rowOff>
    </xdr:to>
    <xdr:cxnSp macro="">
      <xdr:nvCxnSpPr>
        <xdr:cNvPr id="72" name="直線コネクタ 71"/>
        <xdr:cNvCxnSpPr/>
      </xdr:nvCxnSpPr>
      <xdr:spPr>
        <a:xfrm flipV="1">
          <a:off x="1320800" y="63632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94488</xdr:rowOff>
    </xdr:from>
    <xdr:to>
      <xdr:col>3</xdr:col>
      <xdr:colOff>193675</xdr:colOff>
      <xdr:row>37</xdr:row>
      <xdr:rowOff>24638</xdr:rowOff>
    </xdr:to>
    <xdr:sp macro="" textlink="">
      <xdr:nvSpPr>
        <xdr:cNvPr id="73" name="フローチャート : 判断 72"/>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34815</xdr:rowOff>
    </xdr:from>
    <xdr:ext cx="762000" cy="259045"/>
    <xdr:sp macro="" textlink="">
      <xdr:nvSpPr>
        <xdr:cNvPr id="74" name="テキスト ボックス 73"/>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163068</xdr:rowOff>
    </xdr:from>
    <xdr:to>
      <xdr:col>1</xdr:col>
      <xdr:colOff>676275</xdr:colOff>
      <xdr:row>37</xdr:row>
      <xdr:rowOff>93218</xdr:rowOff>
    </xdr:to>
    <xdr:sp macro="" textlink="">
      <xdr:nvSpPr>
        <xdr:cNvPr id="75" name="フローチャート : 判断 74"/>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103395</xdr:rowOff>
    </xdr:from>
    <xdr:ext cx="762000" cy="259045"/>
    <xdr:sp macro="" textlink="">
      <xdr:nvSpPr>
        <xdr:cNvPr id="76" name="テキスト ボックス 75"/>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35052</xdr:rowOff>
    </xdr:from>
    <xdr:to>
      <xdr:col>7</xdr:col>
      <xdr:colOff>66675</xdr:colOff>
      <xdr:row>36</xdr:row>
      <xdr:rowOff>136652</xdr:rowOff>
    </xdr:to>
    <xdr:sp macro="" textlink="">
      <xdr:nvSpPr>
        <xdr:cNvPr id="82" name="円/楕円 81"/>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51579</xdr:rowOff>
    </xdr:from>
    <xdr:ext cx="762000" cy="259045"/>
    <xdr:sp macro="" textlink="">
      <xdr:nvSpPr>
        <xdr:cNvPr id="83" name="人件費該当値テキスト"/>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108204</xdr:rowOff>
    </xdr:from>
    <xdr:to>
      <xdr:col>5</xdr:col>
      <xdr:colOff>600075</xdr:colOff>
      <xdr:row>37</xdr:row>
      <xdr:rowOff>38354</xdr:rowOff>
    </xdr:to>
    <xdr:sp macro="" textlink="">
      <xdr:nvSpPr>
        <xdr:cNvPr id="84" name="円/楕円 83"/>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23131</xdr:rowOff>
    </xdr:from>
    <xdr:ext cx="736600" cy="259045"/>
    <xdr:sp macro="" textlink="">
      <xdr:nvSpPr>
        <xdr:cNvPr id="85" name="テキスト ボックス 84"/>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6" name="円/楕円 85"/>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87" name="テキスト ボックス 86"/>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140208</xdr:rowOff>
    </xdr:from>
    <xdr:to>
      <xdr:col>3</xdr:col>
      <xdr:colOff>193675</xdr:colOff>
      <xdr:row>37</xdr:row>
      <xdr:rowOff>70358</xdr:rowOff>
    </xdr:to>
    <xdr:sp macro="" textlink="">
      <xdr:nvSpPr>
        <xdr:cNvPr id="88" name="円/楕円 87"/>
        <xdr:cNvSpPr/>
      </xdr:nvSpPr>
      <xdr:spPr>
        <a:xfrm>
          <a:off x="2159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55135</xdr:rowOff>
    </xdr:from>
    <xdr:ext cx="762000" cy="259045"/>
    <xdr:sp macro="" textlink="">
      <xdr:nvSpPr>
        <xdr:cNvPr id="89" name="テキスト ボックス 88"/>
        <xdr:cNvSpPr txBox="1"/>
      </xdr:nvSpPr>
      <xdr:spPr>
        <a:xfrm>
          <a:off x="1828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28194</xdr:rowOff>
    </xdr:from>
    <xdr:to>
      <xdr:col>1</xdr:col>
      <xdr:colOff>676275</xdr:colOff>
      <xdr:row>37</xdr:row>
      <xdr:rowOff>129794</xdr:rowOff>
    </xdr:to>
    <xdr:sp macro="" textlink="">
      <xdr:nvSpPr>
        <xdr:cNvPr id="90" name="円/楕円 89"/>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114571</xdr:rowOff>
    </xdr:from>
    <xdr:ext cx="762000" cy="259045"/>
    <xdr:sp macro="" textlink="">
      <xdr:nvSpPr>
        <xdr:cNvPr id="91" name="テキスト ボックス 90"/>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物件費に係る経常収支比率は全国平均と</a:t>
          </a:r>
          <a:r>
            <a:rPr lang="ja-JP" altLang="en-US" sz="1100" b="0" i="0" baseline="0">
              <a:solidFill>
                <a:schemeClr val="dk1"/>
              </a:solidFill>
              <a:effectLst/>
              <a:latin typeface="+mn-lt"/>
              <a:ea typeface="+mn-ea"/>
              <a:cs typeface="+mn-cs"/>
            </a:rPr>
            <a:t>近似しているが、</a:t>
          </a:r>
          <a:r>
            <a:rPr lang="ja-JP" altLang="ja-JP" sz="1100" b="0" i="0" baseline="0">
              <a:solidFill>
                <a:schemeClr val="dk1"/>
              </a:solidFill>
              <a:effectLst/>
              <a:latin typeface="+mn-lt"/>
              <a:ea typeface="+mn-ea"/>
              <a:cs typeface="+mn-cs"/>
            </a:rPr>
            <a:t>北海道平均、類似団体平均を上回っている。予算編成より事務事業の見直しを図っているが、電算関連経費（保守委託料、電算使用料や機器リース料）が更新時期となり全体的な物件費の削減には繋がっていない。今後は、委託料を中心に事業廃止等を含めた見直しを行い、物件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37846</xdr:rowOff>
    </xdr:from>
    <xdr:to>
      <xdr:col>24</xdr:col>
      <xdr:colOff>31750</xdr:colOff>
      <xdr:row>21</xdr:row>
      <xdr:rowOff>88138</xdr:rowOff>
    </xdr:to>
    <xdr:cxnSp macro="">
      <xdr:nvCxnSpPr>
        <xdr:cNvPr id="116" name="直線コネクタ 115"/>
        <xdr:cNvCxnSpPr/>
      </xdr:nvCxnSpPr>
      <xdr:spPr>
        <a:xfrm flipV="1">
          <a:off x="16510000" y="2609596"/>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7"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8" name="直線コネクタ 117"/>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124223</xdr:rowOff>
    </xdr:from>
    <xdr:ext cx="762000" cy="259045"/>
    <xdr:sp macro="" textlink="">
      <xdr:nvSpPr>
        <xdr:cNvPr id="119"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15</xdr:row>
      <xdr:rowOff>37846</xdr:rowOff>
    </xdr:from>
    <xdr:to>
      <xdr:col>24</xdr:col>
      <xdr:colOff>120650</xdr:colOff>
      <xdr:row>15</xdr:row>
      <xdr:rowOff>37846</xdr:rowOff>
    </xdr:to>
    <xdr:cxnSp macro="">
      <xdr:nvCxnSpPr>
        <xdr:cNvPr id="120" name="直線コネクタ 119"/>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163576</xdr:rowOff>
    </xdr:from>
    <xdr:to>
      <xdr:col>24</xdr:col>
      <xdr:colOff>31750</xdr:colOff>
      <xdr:row>17</xdr:row>
      <xdr:rowOff>14986</xdr:rowOff>
    </xdr:to>
    <xdr:cxnSp macro="">
      <xdr:nvCxnSpPr>
        <xdr:cNvPr id="121" name="直線コネクタ 120"/>
        <xdr:cNvCxnSpPr/>
      </xdr:nvCxnSpPr>
      <xdr:spPr>
        <a:xfrm>
          <a:off x="15671800" y="29067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2"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3" name="フローチャート : 判断 122"/>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127000</xdr:rowOff>
    </xdr:from>
    <xdr:to>
      <xdr:col>22</xdr:col>
      <xdr:colOff>565150</xdr:colOff>
      <xdr:row>16</xdr:row>
      <xdr:rowOff>163576</xdr:rowOff>
    </xdr:to>
    <xdr:cxnSp macro="">
      <xdr:nvCxnSpPr>
        <xdr:cNvPr id="124" name="直線コネクタ 123"/>
        <xdr:cNvCxnSpPr/>
      </xdr:nvCxnSpPr>
      <xdr:spPr>
        <a:xfrm>
          <a:off x="14782800" y="2870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5" name="フローチャート : 判断 124"/>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26" name="テキスト ボックス 125"/>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76708</xdr:rowOff>
    </xdr:from>
    <xdr:to>
      <xdr:col>21</xdr:col>
      <xdr:colOff>361950</xdr:colOff>
      <xdr:row>16</xdr:row>
      <xdr:rowOff>127000</xdr:rowOff>
    </xdr:to>
    <xdr:cxnSp macro="">
      <xdr:nvCxnSpPr>
        <xdr:cNvPr id="127" name="直線コネクタ 126"/>
        <xdr:cNvCxnSpPr/>
      </xdr:nvCxnSpPr>
      <xdr:spPr>
        <a:xfrm>
          <a:off x="13893800" y="28199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21336</xdr:rowOff>
    </xdr:from>
    <xdr:to>
      <xdr:col>21</xdr:col>
      <xdr:colOff>412750</xdr:colOff>
      <xdr:row>16</xdr:row>
      <xdr:rowOff>122936</xdr:rowOff>
    </xdr:to>
    <xdr:sp macro="" textlink="">
      <xdr:nvSpPr>
        <xdr:cNvPr id="128" name="フローチャート : 判断 127"/>
        <xdr:cNvSpPr/>
      </xdr:nvSpPr>
      <xdr:spPr>
        <a:xfrm>
          <a:off x="14732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133113</xdr:rowOff>
    </xdr:from>
    <xdr:ext cx="762000" cy="259045"/>
    <xdr:sp macro="" textlink="">
      <xdr:nvSpPr>
        <xdr:cNvPr id="129" name="テキスト ボックス 128"/>
        <xdr:cNvSpPr txBox="1"/>
      </xdr:nvSpPr>
      <xdr:spPr>
        <a:xfrm>
          <a:off x="14401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76708</xdr:rowOff>
    </xdr:from>
    <xdr:to>
      <xdr:col>20</xdr:col>
      <xdr:colOff>158750</xdr:colOff>
      <xdr:row>16</xdr:row>
      <xdr:rowOff>122428</xdr:rowOff>
    </xdr:to>
    <xdr:cxnSp macro="">
      <xdr:nvCxnSpPr>
        <xdr:cNvPr id="130" name="直線コネクタ 129"/>
        <xdr:cNvCxnSpPr/>
      </xdr:nvCxnSpPr>
      <xdr:spPr>
        <a:xfrm flipV="1">
          <a:off x="13004800" y="28199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165354</xdr:rowOff>
    </xdr:from>
    <xdr:to>
      <xdr:col>20</xdr:col>
      <xdr:colOff>209550</xdr:colOff>
      <xdr:row>16</xdr:row>
      <xdr:rowOff>95504</xdr:rowOff>
    </xdr:to>
    <xdr:sp macro="" textlink="">
      <xdr:nvSpPr>
        <xdr:cNvPr id="131" name="フローチャート : 判断 130"/>
        <xdr:cNvSpPr/>
      </xdr:nvSpPr>
      <xdr:spPr>
        <a:xfrm>
          <a:off x="13843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105681</xdr:rowOff>
    </xdr:from>
    <xdr:ext cx="762000" cy="259045"/>
    <xdr:sp macro="" textlink="">
      <xdr:nvSpPr>
        <xdr:cNvPr id="132" name="テキスト ボックス 131"/>
        <xdr:cNvSpPr txBox="1"/>
      </xdr:nvSpPr>
      <xdr:spPr>
        <a:xfrm>
          <a:off x="13512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169926</xdr:rowOff>
    </xdr:from>
    <xdr:to>
      <xdr:col>19</xdr:col>
      <xdr:colOff>6350</xdr:colOff>
      <xdr:row>16</xdr:row>
      <xdr:rowOff>100076</xdr:rowOff>
    </xdr:to>
    <xdr:sp macro="" textlink="">
      <xdr:nvSpPr>
        <xdr:cNvPr id="133" name="フローチャート : 判断 132"/>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110253</xdr:rowOff>
    </xdr:from>
    <xdr:ext cx="762000" cy="259045"/>
    <xdr:sp macro="" textlink="">
      <xdr:nvSpPr>
        <xdr:cNvPr id="134" name="テキスト ボックス 133"/>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40" name="円/楕円 139"/>
        <xdr:cNvSpPr/>
      </xdr:nvSpPr>
      <xdr:spPr>
        <a:xfrm>
          <a:off x="164592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107713</xdr:rowOff>
    </xdr:from>
    <xdr:ext cx="762000" cy="259045"/>
    <xdr:sp macro="" textlink="">
      <xdr:nvSpPr>
        <xdr:cNvPr id="141" name="物件費該当値テキスト"/>
        <xdr:cNvSpPr txBox="1"/>
      </xdr:nvSpPr>
      <xdr:spPr>
        <a:xfrm>
          <a:off x="165989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112776</xdr:rowOff>
    </xdr:from>
    <xdr:to>
      <xdr:col>22</xdr:col>
      <xdr:colOff>615950</xdr:colOff>
      <xdr:row>17</xdr:row>
      <xdr:rowOff>42926</xdr:rowOff>
    </xdr:to>
    <xdr:sp macro="" textlink="">
      <xdr:nvSpPr>
        <xdr:cNvPr id="142" name="円/楕円 141"/>
        <xdr:cNvSpPr/>
      </xdr:nvSpPr>
      <xdr:spPr>
        <a:xfrm>
          <a:off x="15621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27703</xdr:rowOff>
    </xdr:from>
    <xdr:ext cx="736600" cy="259045"/>
    <xdr:sp macro="" textlink="">
      <xdr:nvSpPr>
        <xdr:cNvPr id="143" name="テキスト ボックス 142"/>
        <xdr:cNvSpPr txBox="1"/>
      </xdr:nvSpPr>
      <xdr:spPr>
        <a:xfrm>
          <a:off x="15290800" y="2942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76200</xdr:rowOff>
    </xdr:from>
    <xdr:to>
      <xdr:col>21</xdr:col>
      <xdr:colOff>412750</xdr:colOff>
      <xdr:row>17</xdr:row>
      <xdr:rowOff>6350</xdr:rowOff>
    </xdr:to>
    <xdr:sp macro="" textlink="">
      <xdr:nvSpPr>
        <xdr:cNvPr id="144" name="円/楕円 143"/>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45" name="テキスト ボックス 14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25908</xdr:rowOff>
    </xdr:from>
    <xdr:to>
      <xdr:col>20</xdr:col>
      <xdr:colOff>209550</xdr:colOff>
      <xdr:row>16</xdr:row>
      <xdr:rowOff>127508</xdr:rowOff>
    </xdr:to>
    <xdr:sp macro="" textlink="">
      <xdr:nvSpPr>
        <xdr:cNvPr id="146" name="円/楕円 145"/>
        <xdr:cNvSpPr/>
      </xdr:nvSpPr>
      <xdr:spPr>
        <a:xfrm>
          <a:off x="13843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112285</xdr:rowOff>
    </xdr:from>
    <xdr:ext cx="762000" cy="259045"/>
    <xdr:sp macro="" textlink="">
      <xdr:nvSpPr>
        <xdr:cNvPr id="147" name="テキスト ボックス 146"/>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48" name="円/楕円 147"/>
        <xdr:cNvSpPr/>
      </xdr:nvSpPr>
      <xdr:spPr>
        <a:xfrm>
          <a:off x="12954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158005</xdr:rowOff>
    </xdr:from>
    <xdr:ext cx="762000" cy="259045"/>
    <xdr:sp macro="" textlink="">
      <xdr:nvSpPr>
        <xdr:cNvPr id="149" name="テキスト ボックス 148"/>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扶助費に係る経常収支比率は、類似団体平均を下回っている。障害福祉サービス費や保育所運営費等の扶助費が横ばい傾向であるが、急激な少子高齢化に対応しつつ、児童福祉、老人福祉及び障害福祉の動向に注意し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77" name="直線コネクタ 176"/>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7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79" name="直線コネクタ 17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0"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1" name="直線コネクタ 180"/>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50800</xdr:rowOff>
    </xdr:from>
    <xdr:to>
      <xdr:col>7</xdr:col>
      <xdr:colOff>15875</xdr:colOff>
      <xdr:row>53</xdr:row>
      <xdr:rowOff>88900</xdr:rowOff>
    </xdr:to>
    <xdr:cxnSp macro="">
      <xdr:nvCxnSpPr>
        <xdr:cNvPr id="182" name="直線コネクタ 181"/>
        <xdr:cNvCxnSpPr/>
      </xdr:nvCxnSpPr>
      <xdr:spPr>
        <a:xfrm flipV="1">
          <a:off x="3987800" y="9137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10177</xdr:rowOff>
    </xdr:from>
    <xdr:ext cx="762000" cy="259045"/>
    <xdr:sp macro="" textlink="">
      <xdr:nvSpPr>
        <xdr:cNvPr id="183" name="扶助費平均値テキスト"/>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4" name="フローチャート : 判断 183"/>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12700</xdr:rowOff>
    </xdr:from>
    <xdr:to>
      <xdr:col>5</xdr:col>
      <xdr:colOff>549275</xdr:colOff>
      <xdr:row>53</xdr:row>
      <xdr:rowOff>88900</xdr:rowOff>
    </xdr:to>
    <xdr:cxnSp macro="">
      <xdr:nvCxnSpPr>
        <xdr:cNvPr id="185" name="直線コネクタ 184"/>
        <xdr:cNvCxnSpPr/>
      </xdr:nvCxnSpPr>
      <xdr:spPr>
        <a:xfrm>
          <a:off x="3098800" y="9099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19050</xdr:rowOff>
    </xdr:from>
    <xdr:to>
      <xdr:col>5</xdr:col>
      <xdr:colOff>600075</xdr:colOff>
      <xdr:row>54</xdr:row>
      <xdr:rowOff>120650</xdr:rowOff>
    </xdr:to>
    <xdr:sp macro="" textlink="">
      <xdr:nvSpPr>
        <xdr:cNvPr id="186" name="フローチャート : 判断 185"/>
        <xdr:cNvSpPr/>
      </xdr:nvSpPr>
      <xdr:spPr>
        <a:xfrm>
          <a:off x="3937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105427</xdr:rowOff>
    </xdr:from>
    <xdr:ext cx="736600" cy="259045"/>
    <xdr:sp macro="" textlink="">
      <xdr:nvSpPr>
        <xdr:cNvPr id="187" name="テキスト ボックス 186"/>
        <xdr:cNvSpPr txBox="1"/>
      </xdr:nvSpPr>
      <xdr:spPr>
        <a:xfrm>
          <a:off x="3606800" y="936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12700</xdr:rowOff>
    </xdr:from>
    <xdr:to>
      <xdr:col>4</xdr:col>
      <xdr:colOff>346075</xdr:colOff>
      <xdr:row>53</xdr:row>
      <xdr:rowOff>31750</xdr:rowOff>
    </xdr:to>
    <xdr:cxnSp macro="">
      <xdr:nvCxnSpPr>
        <xdr:cNvPr id="188" name="直線コネクタ 187"/>
        <xdr:cNvCxnSpPr/>
      </xdr:nvCxnSpPr>
      <xdr:spPr>
        <a:xfrm flipV="1">
          <a:off x="2209800" y="9099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0</xdr:rowOff>
    </xdr:from>
    <xdr:to>
      <xdr:col>4</xdr:col>
      <xdr:colOff>396875</xdr:colOff>
      <xdr:row>54</xdr:row>
      <xdr:rowOff>101600</xdr:rowOff>
    </xdr:to>
    <xdr:sp macro="" textlink="">
      <xdr:nvSpPr>
        <xdr:cNvPr id="189" name="フローチャート : 判断 188"/>
        <xdr:cNvSpPr/>
      </xdr:nvSpPr>
      <xdr:spPr>
        <a:xfrm>
          <a:off x="3048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0" name="テキスト ボックス 189"/>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146050</xdr:rowOff>
    </xdr:from>
    <xdr:to>
      <xdr:col>3</xdr:col>
      <xdr:colOff>142875</xdr:colOff>
      <xdr:row>53</xdr:row>
      <xdr:rowOff>31750</xdr:rowOff>
    </xdr:to>
    <xdr:cxnSp macro="">
      <xdr:nvCxnSpPr>
        <xdr:cNvPr id="191" name="直線コネクタ 190"/>
        <xdr:cNvCxnSpPr/>
      </xdr:nvCxnSpPr>
      <xdr:spPr>
        <a:xfrm>
          <a:off x="1320800" y="9061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152400</xdr:rowOff>
    </xdr:from>
    <xdr:to>
      <xdr:col>3</xdr:col>
      <xdr:colOff>193675</xdr:colOff>
      <xdr:row>54</xdr:row>
      <xdr:rowOff>82550</xdr:rowOff>
    </xdr:to>
    <xdr:sp macro="" textlink="">
      <xdr:nvSpPr>
        <xdr:cNvPr id="192" name="フローチャート : 判断 191"/>
        <xdr:cNvSpPr/>
      </xdr:nvSpPr>
      <xdr:spPr>
        <a:xfrm>
          <a:off x="2159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67327</xdr:rowOff>
    </xdr:from>
    <xdr:ext cx="762000" cy="259045"/>
    <xdr:sp macro="" textlink="">
      <xdr:nvSpPr>
        <xdr:cNvPr id="193" name="テキスト ボックス 192"/>
        <xdr:cNvSpPr txBox="1"/>
      </xdr:nvSpPr>
      <xdr:spPr>
        <a:xfrm>
          <a:off x="1828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194" name="フローチャート : 判断 193"/>
        <xdr:cNvSpPr/>
      </xdr:nvSpPr>
      <xdr:spPr>
        <a:xfrm>
          <a:off x="1270000" y="920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29227</xdr:rowOff>
    </xdr:from>
    <xdr:ext cx="762000" cy="259045"/>
    <xdr:sp macro="" textlink="">
      <xdr:nvSpPr>
        <xdr:cNvPr id="195" name="テキスト ボックス 194"/>
        <xdr:cNvSpPr txBox="1"/>
      </xdr:nvSpPr>
      <xdr:spPr>
        <a:xfrm>
          <a:off x="939800" y="928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0</xdr:rowOff>
    </xdr:from>
    <xdr:to>
      <xdr:col>7</xdr:col>
      <xdr:colOff>66675</xdr:colOff>
      <xdr:row>53</xdr:row>
      <xdr:rowOff>101600</xdr:rowOff>
    </xdr:to>
    <xdr:sp macro="" textlink="">
      <xdr:nvSpPr>
        <xdr:cNvPr id="201" name="円/楕円 200"/>
        <xdr:cNvSpPr/>
      </xdr:nvSpPr>
      <xdr:spPr>
        <a:xfrm>
          <a:off x="47752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16527</xdr:rowOff>
    </xdr:from>
    <xdr:ext cx="762000" cy="259045"/>
    <xdr:sp macro="" textlink="">
      <xdr:nvSpPr>
        <xdr:cNvPr id="202" name="扶助費該当値テキスト"/>
        <xdr:cNvSpPr txBox="1"/>
      </xdr:nvSpPr>
      <xdr:spPr>
        <a:xfrm>
          <a:off x="49149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38100</xdr:rowOff>
    </xdr:from>
    <xdr:to>
      <xdr:col>5</xdr:col>
      <xdr:colOff>600075</xdr:colOff>
      <xdr:row>53</xdr:row>
      <xdr:rowOff>139700</xdr:rowOff>
    </xdr:to>
    <xdr:sp macro="" textlink="">
      <xdr:nvSpPr>
        <xdr:cNvPr id="203" name="円/楕円 202"/>
        <xdr:cNvSpPr/>
      </xdr:nvSpPr>
      <xdr:spPr>
        <a:xfrm>
          <a:off x="3937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149877</xdr:rowOff>
    </xdr:from>
    <xdr:ext cx="736600" cy="259045"/>
    <xdr:sp macro="" textlink="">
      <xdr:nvSpPr>
        <xdr:cNvPr id="204" name="テキスト ボックス 203"/>
        <xdr:cNvSpPr txBox="1"/>
      </xdr:nvSpPr>
      <xdr:spPr>
        <a:xfrm>
          <a:off x="3606800"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133350</xdr:rowOff>
    </xdr:from>
    <xdr:to>
      <xdr:col>4</xdr:col>
      <xdr:colOff>396875</xdr:colOff>
      <xdr:row>53</xdr:row>
      <xdr:rowOff>63500</xdr:rowOff>
    </xdr:to>
    <xdr:sp macro="" textlink="">
      <xdr:nvSpPr>
        <xdr:cNvPr id="205" name="円/楕円 204"/>
        <xdr:cNvSpPr/>
      </xdr:nvSpPr>
      <xdr:spPr>
        <a:xfrm>
          <a:off x="3048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73677</xdr:rowOff>
    </xdr:from>
    <xdr:ext cx="762000" cy="259045"/>
    <xdr:sp macro="" textlink="">
      <xdr:nvSpPr>
        <xdr:cNvPr id="206" name="テキスト ボックス 205"/>
        <xdr:cNvSpPr txBox="1"/>
      </xdr:nvSpPr>
      <xdr:spPr>
        <a:xfrm>
          <a:off x="2717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152400</xdr:rowOff>
    </xdr:from>
    <xdr:to>
      <xdr:col>3</xdr:col>
      <xdr:colOff>193675</xdr:colOff>
      <xdr:row>53</xdr:row>
      <xdr:rowOff>82550</xdr:rowOff>
    </xdr:to>
    <xdr:sp macro="" textlink="">
      <xdr:nvSpPr>
        <xdr:cNvPr id="207" name="円/楕円 206"/>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92727</xdr:rowOff>
    </xdr:from>
    <xdr:ext cx="762000" cy="259045"/>
    <xdr:sp macro="" textlink="">
      <xdr:nvSpPr>
        <xdr:cNvPr id="208" name="テキスト ボックス 207"/>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95250</xdr:rowOff>
    </xdr:from>
    <xdr:to>
      <xdr:col>1</xdr:col>
      <xdr:colOff>676275</xdr:colOff>
      <xdr:row>53</xdr:row>
      <xdr:rowOff>25400</xdr:rowOff>
    </xdr:to>
    <xdr:sp macro="" textlink="">
      <xdr:nvSpPr>
        <xdr:cNvPr id="209" name="円/楕円 208"/>
        <xdr:cNvSpPr/>
      </xdr:nvSpPr>
      <xdr:spPr>
        <a:xfrm>
          <a:off x="1270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35577</xdr:rowOff>
    </xdr:from>
    <xdr:ext cx="762000" cy="259045"/>
    <xdr:sp macro="" textlink="">
      <xdr:nvSpPr>
        <xdr:cNvPr id="210" name="テキスト ボックス 209"/>
        <xdr:cNvSpPr txBox="1"/>
      </xdr:nvSpPr>
      <xdr:spPr>
        <a:xfrm>
          <a:off x="939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その他に係る経常収支比率は、類似団体平均、全国平均、北海道平均いずれも下回っている。主な要因としては、特別会計繰出金の減少が挙げられる。</a:t>
          </a:r>
          <a:endParaRPr lang="ja-JP" altLang="ja-JP" sz="1400">
            <a:effectLst/>
          </a:endParaRPr>
        </a:p>
        <a:p>
          <a:pPr rtl="0"/>
          <a:r>
            <a:rPr lang="ja-JP" altLang="ja-JP" sz="1100" b="0" i="0" baseline="0">
              <a:solidFill>
                <a:schemeClr val="dk1"/>
              </a:solidFill>
              <a:effectLst/>
              <a:latin typeface="+mn-lt"/>
              <a:ea typeface="+mn-ea"/>
              <a:cs typeface="+mn-cs"/>
            </a:rPr>
            <a:t>高齢化に伴う介護保険事業特別会計や後期高齢者医療特別会計へ繰出金が、今後ますます大きな負担となることが危惧され、高齢者医療の動向に注視しつつ、国民健康保険特別会計においても保険税の適正化により財政基盤の強化を図り、普通会計からの繰出金を減らしていくよ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111760</xdr:rowOff>
    </xdr:to>
    <xdr:cxnSp macro="">
      <xdr:nvCxnSpPr>
        <xdr:cNvPr id="238" name="直線コネクタ 237"/>
        <xdr:cNvCxnSpPr/>
      </xdr:nvCxnSpPr>
      <xdr:spPr>
        <a:xfrm flipV="1">
          <a:off x="16510000" y="89662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39"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0" name="直線コネクタ 239"/>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42" name="直線コネクタ 24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35560</xdr:rowOff>
    </xdr:from>
    <xdr:to>
      <xdr:col>24</xdr:col>
      <xdr:colOff>31750</xdr:colOff>
      <xdr:row>54</xdr:row>
      <xdr:rowOff>127000</xdr:rowOff>
    </xdr:to>
    <xdr:cxnSp macro="">
      <xdr:nvCxnSpPr>
        <xdr:cNvPr id="243" name="直線コネクタ 242"/>
        <xdr:cNvCxnSpPr/>
      </xdr:nvCxnSpPr>
      <xdr:spPr>
        <a:xfrm>
          <a:off x="15671800" y="92938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97807</xdr:rowOff>
    </xdr:from>
    <xdr:ext cx="762000" cy="259045"/>
    <xdr:sp macro="" textlink="">
      <xdr:nvSpPr>
        <xdr:cNvPr id="244" name="その他平均値テキスト"/>
        <xdr:cNvSpPr txBox="1"/>
      </xdr:nvSpPr>
      <xdr:spPr>
        <a:xfrm>
          <a:off x="16598900" y="952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125730</xdr:rowOff>
    </xdr:from>
    <xdr:to>
      <xdr:col>24</xdr:col>
      <xdr:colOff>82550</xdr:colOff>
      <xdr:row>56</xdr:row>
      <xdr:rowOff>55880</xdr:rowOff>
    </xdr:to>
    <xdr:sp macro="" textlink="">
      <xdr:nvSpPr>
        <xdr:cNvPr id="245" name="フローチャート : 判断 244"/>
        <xdr:cNvSpPr/>
      </xdr:nvSpPr>
      <xdr:spPr>
        <a:xfrm>
          <a:off x="164592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20320</xdr:rowOff>
    </xdr:from>
    <xdr:to>
      <xdr:col>22</xdr:col>
      <xdr:colOff>565150</xdr:colOff>
      <xdr:row>54</xdr:row>
      <xdr:rowOff>35560</xdr:rowOff>
    </xdr:to>
    <xdr:cxnSp macro="">
      <xdr:nvCxnSpPr>
        <xdr:cNvPr id="246" name="直線コネクタ 245"/>
        <xdr:cNvCxnSpPr/>
      </xdr:nvCxnSpPr>
      <xdr:spPr>
        <a:xfrm>
          <a:off x="14782800" y="9278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102870</xdr:rowOff>
    </xdr:from>
    <xdr:to>
      <xdr:col>22</xdr:col>
      <xdr:colOff>615950</xdr:colOff>
      <xdr:row>56</xdr:row>
      <xdr:rowOff>33020</xdr:rowOff>
    </xdr:to>
    <xdr:sp macro="" textlink="">
      <xdr:nvSpPr>
        <xdr:cNvPr id="247" name="フローチャート : 判断 246"/>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17797</xdr:rowOff>
    </xdr:from>
    <xdr:ext cx="736600" cy="259045"/>
    <xdr:sp macro="" textlink="">
      <xdr:nvSpPr>
        <xdr:cNvPr id="248" name="テキスト ボックス 247"/>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20320</xdr:rowOff>
    </xdr:from>
    <xdr:to>
      <xdr:col>21</xdr:col>
      <xdr:colOff>361950</xdr:colOff>
      <xdr:row>54</xdr:row>
      <xdr:rowOff>127000</xdr:rowOff>
    </xdr:to>
    <xdr:cxnSp macro="">
      <xdr:nvCxnSpPr>
        <xdr:cNvPr id="249" name="直線コネクタ 248"/>
        <xdr:cNvCxnSpPr/>
      </xdr:nvCxnSpPr>
      <xdr:spPr>
        <a:xfrm flipV="1">
          <a:off x="13893800" y="92786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95250</xdr:rowOff>
    </xdr:from>
    <xdr:to>
      <xdr:col>21</xdr:col>
      <xdr:colOff>412750</xdr:colOff>
      <xdr:row>56</xdr:row>
      <xdr:rowOff>25400</xdr:rowOff>
    </xdr:to>
    <xdr:sp macro="" textlink="">
      <xdr:nvSpPr>
        <xdr:cNvPr id="250" name="フローチャート : 判断 249"/>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10177</xdr:rowOff>
    </xdr:from>
    <xdr:ext cx="762000" cy="259045"/>
    <xdr:sp macro="" textlink="">
      <xdr:nvSpPr>
        <xdr:cNvPr id="251" name="テキスト ボックス 250"/>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127000</xdr:rowOff>
    </xdr:from>
    <xdr:to>
      <xdr:col>20</xdr:col>
      <xdr:colOff>158750</xdr:colOff>
      <xdr:row>55</xdr:row>
      <xdr:rowOff>123190</xdr:rowOff>
    </xdr:to>
    <xdr:cxnSp macro="">
      <xdr:nvCxnSpPr>
        <xdr:cNvPr id="252" name="直線コネクタ 251"/>
        <xdr:cNvCxnSpPr/>
      </xdr:nvCxnSpPr>
      <xdr:spPr>
        <a:xfrm flipV="1">
          <a:off x="13004800" y="93853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34290</xdr:rowOff>
    </xdr:from>
    <xdr:to>
      <xdr:col>20</xdr:col>
      <xdr:colOff>209550</xdr:colOff>
      <xdr:row>55</xdr:row>
      <xdr:rowOff>135890</xdr:rowOff>
    </xdr:to>
    <xdr:sp macro="" textlink="">
      <xdr:nvSpPr>
        <xdr:cNvPr id="253" name="フローチャート : 判断 252"/>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120667</xdr:rowOff>
    </xdr:from>
    <xdr:ext cx="762000" cy="259045"/>
    <xdr:sp macro="" textlink="">
      <xdr:nvSpPr>
        <xdr:cNvPr id="254" name="テキスト ボックス 253"/>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55" name="フローチャート : 判断 254"/>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168927</xdr:rowOff>
    </xdr:from>
    <xdr:ext cx="762000" cy="259045"/>
    <xdr:sp macro="" textlink="">
      <xdr:nvSpPr>
        <xdr:cNvPr id="256" name="テキスト ボックス 255"/>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76200</xdr:rowOff>
    </xdr:from>
    <xdr:to>
      <xdr:col>24</xdr:col>
      <xdr:colOff>82550</xdr:colOff>
      <xdr:row>55</xdr:row>
      <xdr:rowOff>6350</xdr:rowOff>
    </xdr:to>
    <xdr:sp macro="" textlink="">
      <xdr:nvSpPr>
        <xdr:cNvPr id="262" name="円/楕円 261"/>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92727</xdr:rowOff>
    </xdr:from>
    <xdr:ext cx="762000" cy="259045"/>
    <xdr:sp macro="" textlink="">
      <xdr:nvSpPr>
        <xdr:cNvPr id="263" name="その他該当値テキスト"/>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156210</xdr:rowOff>
    </xdr:from>
    <xdr:to>
      <xdr:col>22</xdr:col>
      <xdr:colOff>615950</xdr:colOff>
      <xdr:row>54</xdr:row>
      <xdr:rowOff>86360</xdr:rowOff>
    </xdr:to>
    <xdr:sp macro="" textlink="">
      <xdr:nvSpPr>
        <xdr:cNvPr id="264" name="円/楕円 263"/>
        <xdr:cNvSpPr/>
      </xdr:nvSpPr>
      <xdr:spPr>
        <a:xfrm>
          <a:off x="15621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96537</xdr:rowOff>
    </xdr:from>
    <xdr:ext cx="736600" cy="259045"/>
    <xdr:sp macro="" textlink="">
      <xdr:nvSpPr>
        <xdr:cNvPr id="265" name="テキスト ボックス 264"/>
        <xdr:cNvSpPr txBox="1"/>
      </xdr:nvSpPr>
      <xdr:spPr>
        <a:xfrm>
          <a:off x="15290800" y="901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140970</xdr:rowOff>
    </xdr:from>
    <xdr:to>
      <xdr:col>21</xdr:col>
      <xdr:colOff>412750</xdr:colOff>
      <xdr:row>54</xdr:row>
      <xdr:rowOff>71120</xdr:rowOff>
    </xdr:to>
    <xdr:sp macro="" textlink="">
      <xdr:nvSpPr>
        <xdr:cNvPr id="266" name="円/楕円 265"/>
        <xdr:cNvSpPr/>
      </xdr:nvSpPr>
      <xdr:spPr>
        <a:xfrm>
          <a:off x="14732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81297</xdr:rowOff>
    </xdr:from>
    <xdr:ext cx="762000" cy="259045"/>
    <xdr:sp macro="" textlink="">
      <xdr:nvSpPr>
        <xdr:cNvPr id="267" name="テキスト ボックス 266"/>
        <xdr:cNvSpPr txBox="1"/>
      </xdr:nvSpPr>
      <xdr:spPr>
        <a:xfrm>
          <a:off x="14401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76200</xdr:rowOff>
    </xdr:from>
    <xdr:to>
      <xdr:col>20</xdr:col>
      <xdr:colOff>209550</xdr:colOff>
      <xdr:row>55</xdr:row>
      <xdr:rowOff>6350</xdr:rowOff>
    </xdr:to>
    <xdr:sp macro="" textlink="">
      <xdr:nvSpPr>
        <xdr:cNvPr id="268" name="円/楕円 267"/>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16527</xdr:rowOff>
    </xdr:from>
    <xdr:ext cx="762000" cy="259045"/>
    <xdr:sp macro="" textlink="">
      <xdr:nvSpPr>
        <xdr:cNvPr id="269" name="テキスト ボックス 268"/>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72390</xdr:rowOff>
    </xdr:from>
    <xdr:to>
      <xdr:col>19</xdr:col>
      <xdr:colOff>6350</xdr:colOff>
      <xdr:row>56</xdr:row>
      <xdr:rowOff>2540</xdr:rowOff>
    </xdr:to>
    <xdr:sp macro="" textlink="">
      <xdr:nvSpPr>
        <xdr:cNvPr id="270" name="円/楕円 269"/>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158767</xdr:rowOff>
    </xdr:from>
    <xdr:ext cx="762000" cy="259045"/>
    <xdr:sp macro="" textlink="">
      <xdr:nvSpPr>
        <xdr:cNvPr id="271" name="テキスト ボックス 270"/>
        <xdr:cNvSpPr txBox="1"/>
      </xdr:nvSpPr>
      <xdr:spPr>
        <a:xfrm>
          <a:off x="126238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補助費等に係る経常収支比率は、類似団体平均、全国平均、北海道平均いずれも下回っている。今度とも単独補助金等の見直しなど、補助金の整理合理化を図り補助費等の増の抑制に努める。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165862</xdr:rowOff>
    </xdr:to>
    <xdr:cxnSp macro="">
      <xdr:nvCxnSpPr>
        <xdr:cNvPr id="296" name="直線コネクタ 295"/>
        <xdr:cNvCxnSpPr/>
      </xdr:nvCxnSpPr>
      <xdr:spPr>
        <a:xfrm flipV="1">
          <a:off x="16510000" y="5846572"/>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29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298" name="直線コネクタ 29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xdr:rowOff>
    </xdr:from>
    <xdr:to>
      <xdr:col>24</xdr:col>
      <xdr:colOff>31750</xdr:colOff>
      <xdr:row>36</xdr:row>
      <xdr:rowOff>44704</xdr:rowOff>
    </xdr:to>
    <xdr:cxnSp macro="">
      <xdr:nvCxnSpPr>
        <xdr:cNvPr id="301" name="直線コネクタ 300"/>
        <xdr:cNvCxnSpPr/>
      </xdr:nvCxnSpPr>
      <xdr:spPr>
        <a:xfrm>
          <a:off x="15671800" y="61849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34561</xdr:rowOff>
    </xdr:from>
    <xdr:ext cx="762000" cy="259045"/>
    <xdr:sp macro="" textlink="">
      <xdr:nvSpPr>
        <xdr:cNvPr id="302"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03" name="フローチャート : 判断 302"/>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165862</xdr:rowOff>
    </xdr:from>
    <xdr:to>
      <xdr:col>22</xdr:col>
      <xdr:colOff>565150</xdr:colOff>
      <xdr:row>36</xdr:row>
      <xdr:rowOff>12700</xdr:rowOff>
    </xdr:to>
    <xdr:cxnSp macro="">
      <xdr:nvCxnSpPr>
        <xdr:cNvPr id="304" name="直線コネクタ 303"/>
        <xdr:cNvCxnSpPr/>
      </xdr:nvCxnSpPr>
      <xdr:spPr>
        <a:xfrm>
          <a:off x="14782800" y="61666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67056</xdr:rowOff>
    </xdr:from>
    <xdr:to>
      <xdr:col>22</xdr:col>
      <xdr:colOff>615950</xdr:colOff>
      <xdr:row>36</xdr:row>
      <xdr:rowOff>168656</xdr:rowOff>
    </xdr:to>
    <xdr:sp macro="" textlink="">
      <xdr:nvSpPr>
        <xdr:cNvPr id="305" name="フローチャート : 判断 304"/>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153433</xdr:rowOff>
    </xdr:from>
    <xdr:ext cx="736600" cy="259045"/>
    <xdr:sp macro="" textlink="">
      <xdr:nvSpPr>
        <xdr:cNvPr id="306" name="テキスト ボックス 305"/>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161290</xdr:rowOff>
    </xdr:from>
    <xdr:to>
      <xdr:col>21</xdr:col>
      <xdr:colOff>361950</xdr:colOff>
      <xdr:row>35</xdr:row>
      <xdr:rowOff>165862</xdr:rowOff>
    </xdr:to>
    <xdr:cxnSp macro="">
      <xdr:nvCxnSpPr>
        <xdr:cNvPr id="307" name="直線コネクタ 306"/>
        <xdr:cNvCxnSpPr/>
      </xdr:nvCxnSpPr>
      <xdr:spPr>
        <a:xfrm>
          <a:off x="13893800" y="61620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8" name="フローチャート : 判断 30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09" name="テキスト ボックス 308"/>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129286</xdr:rowOff>
    </xdr:from>
    <xdr:to>
      <xdr:col>20</xdr:col>
      <xdr:colOff>158750</xdr:colOff>
      <xdr:row>35</xdr:row>
      <xdr:rowOff>161290</xdr:rowOff>
    </xdr:to>
    <xdr:cxnSp macro="">
      <xdr:nvCxnSpPr>
        <xdr:cNvPr id="310" name="直線コネクタ 309"/>
        <xdr:cNvCxnSpPr/>
      </xdr:nvCxnSpPr>
      <xdr:spPr>
        <a:xfrm>
          <a:off x="13004800" y="61300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11" name="フローチャート : 判断 310"/>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12" name="テキスト ボックス 311"/>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13" name="フローチャート : 判断 312"/>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14" name="テキスト ボックス 313"/>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165354</xdr:rowOff>
    </xdr:from>
    <xdr:to>
      <xdr:col>24</xdr:col>
      <xdr:colOff>82550</xdr:colOff>
      <xdr:row>36</xdr:row>
      <xdr:rowOff>95504</xdr:rowOff>
    </xdr:to>
    <xdr:sp macro="" textlink="">
      <xdr:nvSpPr>
        <xdr:cNvPr id="320" name="円/楕円 319"/>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10431</xdr:rowOff>
    </xdr:from>
    <xdr:ext cx="762000" cy="259045"/>
    <xdr:sp macro="" textlink="">
      <xdr:nvSpPr>
        <xdr:cNvPr id="321" name="補助費等該当値テキスト"/>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133350</xdr:rowOff>
    </xdr:from>
    <xdr:to>
      <xdr:col>22</xdr:col>
      <xdr:colOff>615950</xdr:colOff>
      <xdr:row>36</xdr:row>
      <xdr:rowOff>63500</xdr:rowOff>
    </xdr:to>
    <xdr:sp macro="" textlink="">
      <xdr:nvSpPr>
        <xdr:cNvPr id="322" name="円/楕円 321"/>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73677</xdr:rowOff>
    </xdr:from>
    <xdr:ext cx="736600" cy="259045"/>
    <xdr:sp macro="" textlink="">
      <xdr:nvSpPr>
        <xdr:cNvPr id="323" name="テキスト ボックス 322"/>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115062</xdr:rowOff>
    </xdr:from>
    <xdr:to>
      <xdr:col>21</xdr:col>
      <xdr:colOff>412750</xdr:colOff>
      <xdr:row>36</xdr:row>
      <xdr:rowOff>45212</xdr:rowOff>
    </xdr:to>
    <xdr:sp macro="" textlink="">
      <xdr:nvSpPr>
        <xdr:cNvPr id="324" name="円/楕円 323"/>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55389</xdr:rowOff>
    </xdr:from>
    <xdr:ext cx="762000" cy="259045"/>
    <xdr:sp macro="" textlink="">
      <xdr:nvSpPr>
        <xdr:cNvPr id="325" name="テキスト ボックス 324"/>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110490</xdr:rowOff>
    </xdr:from>
    <xdr:to>
      <xdr:col>20</xdr:col>
      <xdr:colOff>209550</xdr:colOff>
      <xdr:row>36</xdr:row>
      <xdr:rowOff>40640</xdr:rowOff>
    </xdr:to>
    <xdr:sp macro="" textlink="">
      <xdr:nvSpPr>
        <xdr:cNvPr id="326" name="円/楕円 325"/>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27" name="テキスト ボックス 326"/>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78486</xdr:rowOff>
    </xdr:from>
    <xdr:to>
      <xdr:col>19</xdr:col>
      <xdr:colOff>6350</xdr:colOff>
      <xdr:row>36</xdr:row>
      <xdr:rowOff>8636</xdr:rowOff>
    </xdr:to>
    <xdr:sp macro="" textlink="">
      <xdr:nvSpPr>
        <xdr:cNvPr id="328" name="円/楕円 327"/>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18813</xdr:rowOff>
    </xdr:from>
    <xdr:ext cx="762000" cy="259045"/>
    <xdr:sp macro="" textlink="">
      <xdr:nvSpPr>
        <xdr:cNvPr id="329" name="テキスト ボックス 328"/>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平成8年度から13年度までの大型事業の実施に伴う起債増により公債費の負担が大きく、22年度までは類似団体平均を超えていたが、23年度より下回ったところである。</a:t>
          </a:r>
          <a:endParaRPr lang="ja-JP" altLang="ja-JP" sz="1400">
            <a:effectLst/>
          </a:endParaRPr>
        </a:p>
        <a:p>
          <a:pPr rtl="0"/>
          <a:r>
            <a:rPr lang="ja-JP" altLang="ja-JP" sz="1100" b="0" i="0" baseline="0">
              <a:solidFill>
                <a:schemeClr val="dk1"/>
              </a:solidFill>
              <a:effectLst/>
              <a:latin typeface="+mn-lt"/>
              <a:ea typeface="+mn-ea"/>
              <a:cs typeface="+mn-cs"/>
            </a:rPr>
            <a:t>投資的経費の抑制により地方債の新規発行を控えたことにより公債費の償還額は平成16年度をピークに減少してきたが、分母となる標準財政規模等が地方交付税の交付額により左右されるとともに、人口の減少にも影響を受けることから、今後も投資的経費の圧縮を図るとともに起債依存型の事業実施を見直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14987</xdr:rowOff>
    </xdr:to>
    <xdr:cxnSp macro="">
      <xdr:nvCxnSpPr>
        <xdr:cNvPr id="354" name="直線コネクタ 353"/>
        <xdr:cNvCxnSpPr/>
      </xdr:nvCxnSpPr>
      <xdr:spPr>
        <a:xfrm flipV="1">
          <a:off x="4826000" y="12603988"/>
          <a:ext cx="0" cy="129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158514</xdr:rowOff>
    </xdr:from>
    <xdr:ext cx="762000" cy="259045"/>
    <xdr:sp macro="" textlink="">
      <xdr:nvSpPr>
        <xdr:cNvPr id="355" name="公債費最小値テキスト"/>
        <xdr:cNvSpPr txBox="1"/>
      </xdr:nvSpPr>
      <xdr:spPr>
        <a:xfrm>
          <a:off x="4914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14987</xdr:rowOff>
    </xdr:from>
    <xdr:to>
      <xdr:col>7</xdr:col>
      <xdr:colOff>104775</xdr:colOff>
      <xdr:row>81</xdr:row>
      <xdr:rowOff>14987</xdr:rowOff>
    </xdr:to>
    <xdr:cxnSp macro="">
      <xdr:nvCxnSpPr>
        <xdr:cNvPr id="356" name="直線コネクタ 355"/>
        <xdr:cNvCxnSpPr/>
      </xdr:nvCxnSpPr>
      <xdr:spPr>
        <a:xfrm>
          <a:off x="4737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56135</xdr:rowOff>
    </xdr:from>
    <xdr:to>
      <xdr:col>7</xdr:col>
      <xdr:colOff>15875</xdr:colOff>
      <xdr:row>77</xdr:row>
      <xdr:rowOff>120142</xdr:rowOff>
    </xdr:to>
    <xdr:cxnSp macro="">
      <xdr:nvCxnSpPr>
        <xdr:cNvPr id="359" name="直線コネクタ 358"/>
        <xdr:cNvCxnSpPr/>
      </xdr:nvCxnSpPr>
      <xdr:spPr>
        <a:xfrm flipV="1">
          <a:off x="3987800" y="13257785"/>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160290</xdr:rowOff>
    </xdr:from>
    <xdr:ext cx="762000" cy="259045"/>
    <xdr:sp macro="" textlink="">
      <xdr:nvSpPr>
        <xdr:cNvPr id="360"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61" name="フローチャート : 判断 360"/>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120142</xdr:rowOff>
    </xdr:from>
    <xdr:to>
      <xdr:col>5</xdr:col>
      <xdr:colOff>549275</xdr:colOff>
      <xdr:row>78</xdr:row>
      <xdr:rowOff>90424</xdr:rowOff>
    </xdr:to>
    <xdr:cxnSp macro="">
      <xdr:nvCxnSpPr>
        <xdr:cNvPr id="362" name="直線コネクタ 361"/>
        <xdr:cNvCxnSpPr/>
      </xdr:nvCxnSpPr>
      <xdr:spPr>
        <a:xfrm flipV="1">
          <a:off x="3098800" y="1332179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35052</xdr:rowOff>
    </xdr:from>
    <xdr:to>
      <xdr:col>5</xdr:col>
      <xdr:colOff>600075</xdr:colOff>
      <xdr:row>78</xdr:row>
      <xdr:rowOff>136652</xdr:rowOff>
    </xdr:to>
    <xdr:sp macro="" textlink="">
      <xdr:nvSpPr>
        <xdr:cNvPr id="363" name="フローチャート : 判断 362"/>
        <xdr:cNvSpPr/>
      </xdr:nvSpPr>
      <xdr:spPr>
        <a:xfrm>
          <a:off x="3937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121429</xdr:rowOff>
    </xdr:from>
    <xdr:ext cx="736600" cy="259045"/>
    <xdr:sp macro="" textlink="">
      <xdr:nvSpPr>
        <xdr:cNvPr id="364" name="テキスト ボックス 363"/>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90424</xdr:rowOff>
    </xdr:from>
    <xdr:to>
      <xdr:col>4</xdr:col>
      <xdr:colOff>346075</xdr:colOff>
      <xdr:row>79</xdr:row>
      <xdr:rowOff>37846</xdr:rowOff>
    </xdr:to>
    <xdr:cxnSp macro="">
      <xdr:nvCxnSpPr>
        <xdr:cNvPr id="365" name="直線コネクタ 364"/>
        <xdr:cNvCxnSpPr/>
      </xdr:nvCxnSpPr>
      <xdr:spPr>
        <a:xfrm flipV="1">
          <a:off x="2209800" y="134635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94487</xdr:rowOff>
    </xdr:from>
    <xdr:to>
      <xdr:col>4</xdr:col>
      <xdr:colOff>396875</xdr:colOff>
      <xdr:row>79</xdr:row>
      <xdr:rowOff>24637</xdr:rowOff>
    </xdr:to>
    <xdr:sp macro="" textlink="">
      <xdr:nvSpPr>
        <xdr:cNvPr id="366" name="フローチャート : 判断 365"/>
        <xdr:cNvSpPr/>
      </xdr:nvSpPr>
      <xdr:spPr>
        <a:xfrm>
          <a:off x="3048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9414</xdr:rowOff>
    </xdr:from>
    <xdr:ext cx="762000" cy="259045"/>
    <xdr:sp macro="" textlink="">
      <xdr:nvSpPr>
        <xdr:cNvPr id="367" name="テキスト ボックス 366"/>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37846</xdr:rowOff>
    </xdr:from>
    <xdr:to>
      <xdr:col>3</xdr:col>
      <xdr:colOff>142875</xdr:colOff>
      <xdr:row>80</xdr:row>
      <xdr:rowOff>72137</xdr:rowOff>
    </xdr:to>
    <xdr:cxnSp macro="">
      <xdr:nvCxnSpPr>
        <xdr:cNvPr id="368" name="直線コネクタ 367"/>
        <xdr:cNvCxnSpPr/>
      </xdr:nvCxnSpPr>
      <xdr:spPr>
        <a:xfrm flipV="1">
          <a:off x="1320800" y="13582396"/>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99061</xdr:rowOff>
    </xdr:from>
    <xdr:to>
      <xdr:col>3</xdr:col>
      <xdr:colOff>193675</xdr:colOff>
      <xdr:row>79</xdr:row>
      <xdr:rowOff>29211</xdr:rowOff>
    </xdr:to>
    <xdr:sp macro="" textlink="">
      <xdr:nvSpPr>
        <xdr:cNvPr id="369" name="フローチャート : 判断 368"/>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39388</xdr:rowOff>
    </xdr:from>
    <xdr:ext cx="762000" cy="259045"/>
    <xdr:sp macro="" textlink="">
      <xdr:nvSpPr>
        <xdr:cNvPr id="370" name="テキスト ボックス 369"/>
        <xdr:cNvSpPr txBox="1"/>
      </xdr:nvSpPr>
      <xdr:spPr>
        <a:xfrm>
          <a:off x="1828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71" name="フローチャート : 判断 370"/>
        <xdr:cNvSpPr/>
      </xdr:nvSpPr>
      <xdr:spPr>
        <a:xfrm>
          <a:off x="1270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130827</xdr:rowOff>
    </xdr:from>
    <xdr:ext cx="762000" cy="259045"/>
    <xdr:sp macro="" textlink="">
      <xdr:nvSpPr>
        <xdr:cNvPr id="372" name="テキスト ボックス 371"/>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5335</xdr:rowOff>
    </xdr:from>
    <xdr:to>
      <xdr:col>7</xdr:col>
      <xdr:colOff>66675</xdr:colOff>
      <xdr:row>77</xdr:row>
      <xdr:rowOff>106935</xdr:rowOff>
    </xdr:to>
    <xdr:sp macro="" textlink="">
      <xdr:nvSpPr>
        <xdr:cNvPr id="378" name="円/楕円 377"/>
        <xdr:cNvSpPr/>
      </xdr:nvSpPr>
      <xdr:spPr>
        <a:xfrm>
          <a:off x="4775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21862</xdr:rowOff>
    </xdr:from>
    <xdr:ext cx="762000" cy="259045"/>
    <xdr:sp macro="" textlink="">
      <xdr:nvSpPr>
        <xdr:cNvPr id="379" name="公債費該当値テキスト"/>
        <xdr:cNvSpPr txBox="1"/>
      </xdr:nvSpPr>
      <xdr:spPr>
        <a:xfrm>
          <a:off x="4914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69342</xdr:rowOff>
    </xdr:from>
    <xdr:to>
      <xdr:col>5</xdr:col>
      <xdr:colOff>600075</xdr:colOff>
      <xdr:row>77</xdr:row>
      <xdr:rowOff>170942</xdr:rowOff>
    </xdr:to>
    <xdr:sp macro="" textlink="">
      <xdr:nvSpPr>
        <xdr:cNvPr id="380" name="円/楕円 379"/>
        <xdr:cNvSpPr/>
      </xdr:nvSpPr>
      <xdr:spPr>
        <a:xfrm>
          <a:off x="3937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9669</xdr:rowOff>
    </xdr:from>
    <xdr:ext cx="736600" cy="259045"/>
    <xdr:sp macro="" textlink="">
      <xdr:nvSpPr>
        <xdr:cNvPr id="381" name="テキスト ボックス 380"/>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39624</xdr:rowOff>
    </xdr:from>
    <xdr:to>
      <xdr:col>4</xdr:col>
      <xdr:colOff>396875</xdr:colOff>
      <xdr:row>78</xdr:row>
      <xdr:rowOff>141224</xdr:rowOff>
    </xdr:to>
    <xdr:sp macro="" textlink="">
      <xdr:nvSpPr>
        <xdr:cNvPr id="382" name="円/楕円 381"/>
        <xdr:cNvSpPr/>
      </xdr:nvSpPr>
      <xdr:spPr>
        <a:xfrm>
          <a:off x="3048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151401</xdr:rowOff>
    </xdr:from>
    <xdr:ext cx="762000" cy="259045"/>
    <xdr:sp macro="" textlink="">
      <xdr:nvSpPr>
        <xdr:cNvPr id="383" name="テキスト ボックス 382"/>
        <xdr:cNvSpPr txBox="1"/>
      </xdr:nvSpPr>
      <xdr:spPr>
        <a:xfrm>
          <a:off x="2717800" y="1318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158496</xdr:rowOff>
    </xdr:from>
    <xdr:to>
      <xdr:col>3</xdr:col>
      <xdr:colOff>193675</xdr:colOff>
      <xdr:row>79</xdr:row>
      <xdr:rowOff>88646</xdr:rowOff>
    </xdr:to>
    <xdr:sp macro="" textlink="">
      <xdr:nvSpPr>
        <xdr:cNvPr id="384" name="円/楕円 383"/>
        <xdr:cNvSpPr/>
      </xdr:nvSpPr>
      <xdr:spPr>
        <a:xfrm>
          <a:off x="2159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73423</xdr:rowOff>
    </xdr:from>
    <xdr:ext cx="762000" cy="259045"/>
    <xdr:sp macro="" textlink="">
      <xdr:nvSpPr>
        <xdr:cNvPr id="385" name="テキスト ボックス 384"/>
        <xdr:cNvSpPr txBox="1"/>
      </xdr:nvSpPr>
      <xdr:spPr>
        <a:xfrm>
          <a:off x="1828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21337</xdr:rowOff>
    </xdr:from>
    <xdr:to>
      <xdr:col>1</xdr:col>
      <xdr:colOff>676275</xdr:colOff>
      <xdr:row>80</xdr:row>
      <xdr:rowOff>122937</xdr:rowOff>
    </xdr:to>
    <xdr:sp macro="" textlink="">
      <xdr:nvSpPr>
        <xdr:cNvPr id="386" name="円/楕円 385"/>
        <xdr:cNvSpPr/>
      </xdr:nvSpPr>
      <xdr:spPr>
        <a:xfrm>
          <a:off x="1270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107714</xdr:rowOff>
    </xdr:from>
    <xdr:ext cx="762000" cy="259045"/>
    <xdr:sp macro="" textlink="">
      <xdr:nvSpPr>
        <xdr:cNvPr id="387" name="テキスト ボックス 386"/>
        <xdr:cNvSpPr txBox="1"/>
      </xdr:nvSpPr>
      <xdr:spPr>
        <a:xfrm>
          <a:off x="939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以外に係る経常収支比率は、類似団体平均、全国平均、北海道平均いずれもを下回っている。主に扶助費、補助費、その他がその要因となっている。今後とも、定員管理計画による人件費の削減など各費目の歳出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100874</xdr:rowOff>
    </xdr:from>
    <xdr:to>
      <xdr:col>24</xdr:col>
      <xdr:colOff>31750</xdr:colOff>
      <xdr:row>81</xdr:row>
      <xdr:rowOff>66584</xdr:rowOff>
    </xdr:to>
    <xdr:cxnSp macro="">
      <xdr:nvCxnSpPr>
        <xdr:cNvPr id="417" name="直線コネクタ 416"/>
        <xdr:cNvCxnSpPr/>
      </xdr:nvCxnSpPr>
      <xdr:spPr>
        <a:xfrm flipV="1">
          <a:off x="16510000" y="124452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18"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19" name="直線コネクタ 418"/>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15801</xdr:rowOff>
    </xdr:from>
    <xdr:ext cx="762000" cy="259045"/>
    <xdr:sp macro="" textlink="">
      <xdr:nvSpPr>
        <xdr:cNvPr id="420" name="公債費以外最大値テキスト"/>
        <xdr:cNvSpPr txBox="1"/>
      </xdr:nvSpPr>
      <xdr:spPr>
        <a:xfrm>
          <a:off x="16598900" y="1218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49.7</a:t>
          </a:r>
          <a:endParaRPr kumimoji="1" lang="ja-JP" altLang="en-US" sz="1000" b="1">
            <a:latin typeface="ＭＳ Ｐゴシック"/>
          </a:endParaRPr>
        </a:p>
      </xdr:txBody>
    </xdr:sp>
    <xdr:clientData/>
  </xdr:oneCellAnchor>
  <xdr:twoCellAnchor>
    <xdr:from>
      <xdr:col>23</xdr:col>
      <xdr:colOff>628650</xdr:colOff>
      <xdr:row>72</xdr:row>
      <xdr:rowOff>100874</xdr:rowOff>
    </xdr:from>
    <xdr:to>
      <xdr:col>24</xdr:col>
      <xdr:colOff>120650</xdr:colOff>
      <xdr:row>72</xdr:row>
      <xdr:rowOff>100874</xdr:rowOff>
    </xdr:to>
    <xdr:cxnSp macro="">
      <xdr:nvCxnSpPr>
        <xdr:cNvPr id="421" name="直線コネクタ 420"/>
        <xdr:cNvCxnSpPr/>
      </xdr:nvCxnSpPr>
      <xdr:spPr>
        <a:xfrm>
          <a:off x="16421100" y="1244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161290</xdr:rowOff>
    </xdr:from>
    <xdr:to>
      <xdr:col>24</xdr:col>
      <xdr:colOff>31750</xdr:colOff>
      <xdr:row>74</xdr:row>
      <xdr:rowOff>9434</xdr:rowOff>
    </xdr:to>
    <xdr:cxnSp macro="">
      <xdr:nvCxnSpPr>
        <xdr:cNvPr id="422" name="直線コネクタ 421"/>
        <xdr:cNvCxnSpPr/>
      </xdr:nvCxnSpPr>
      <xdr:spPr>
        <a:xfrm>
          <a:off x="15671800" y="1267714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90731</xdr:rowOff>
    </xdr:from>
    <xdr:ext cx="762000" cy="259045"/>
    <xdr:sp macro="" textlink="">
      <xdr:nvSpPr>
        <xdr:cNvPr id="423" name="公債費以外平均値テキスト"/>
        <xdr:cNvSpPr txBox="1"/>
      </xdr:nvSpPr>
      <xdr:spPr>
        <a:xfrm>
          <a:off x="16598900" y="127780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118654</xdr:rowOff>
    </xdr:from>
    <xdr:to>
      <xdr:col>24</xdr:col>
      <xdr:colOff>82550</xdr:colOff>
      <xdr:row>75</xdr:row>
      <xdr:rowOff>48804</xdr:rowOff>
    </xdr:to>
    <xdr:sp macro="" textlink="">
      <xdr:nvSpPr>
        <xdr:cNvPr id="424" name="フローチャート : 判断 423"/>
        <xdr:cNvSpPr/>
      </xdr:nvSpPr>
      <xdr:spPr>
        <a:xfrm>
          <a:off x="164592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161290</xdr:rowOff>
    </xdr:from>
    <xdr:to>
      <xdr:col>22</xdr:col>
      <xdr:colOff>565150</xdr:colOff>
      <xdr:row>73</xdr:row>
      <xdr:rowOff>161290</xdr:rowOff>
    </xdr:to>
    <xdr:cxnSp macro="">
      <xdr:nvCxnSpPr>
        <xdr:cNvPr id="425" name="直線コネクタ 424"/>
        <xdr:cNvCxnSpPr/>
      </xdr:nvCxnSpPr>
      <xdr:spPr>
        <a:xfrm>
          <a:off x="14782800" y="12677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102326</xdr:rowOff>
    </xdr:from>
    <xdr:to>
      <xdr:col>22</xdr:col>
      <xdr:colOff>615950</xdr:colOff>
      <xdr:row>75</xdr:row>
      <xdr:rowOff>32476</xdr:rowOff>
    </xdr:to>
    <xdr:sp macro="" textlink="">
      <xdr:nvSpPr>
        <xdr:cNvPr id="426" name="フローチャート : 判断 425"/>
        <xdr:cNvSpPr/>
      </xdr:nvSpPr>
      <xdr:spPr>
        <a:xfrm>
          <a:off x="15621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17253</xdr:rowOff>
    </xdr:from>
    <xdr:ext cx="736600" cy="259045"/>
    <xdr:sp macro="" textlink="">
      <xdr:nvSpPr>
        <xdr:cNvPr id="427" name="テキスト ボックス 426"/>
        <xdr:cNvSpPr txBox="1"/>
      </xdr:nvSpPr>
      <xdr:spPr>
        <a:xfrm>
          <a:off x="15290800" y="12876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135165</xdr:rowOff>
    </xdr:from>
    <xdr:to>
      <xdr:col>21</xdr:col>
      <xdr:colOff>361950</xdr:colOff>
      <xdr:row>73</xdr:row>
      <xdr:rowOff>161290</xdr:rowOff>
    </xdr:to>
    <xdr:cxnSp macro="">
      <xdr:nvCxnSpPr>
        <xdr:cNvPr id="428" name="直線コネクタ 427"/>
        <xdr:cNvCxnSpPr/>
      </xdr:nvCxnSpPr>
      <xdr:spPr>
        <a:xfrm>
          <a:off x="13893800" y="1265101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134983</xdr:rowOff>
    </xdr:from>
    <xdr:to>
      <xdr:col>21</xdr:col>
      <xdr:colOff>412750</xdr:colOff>
      <xdr:row>75</xdr:row>
      <xdr:rowOff>65133</xdr:rowOff>
    </xdr:to>
    <xdr:sp macro="" textlink="">
      <xdr:nvSpPr>
        <xdr:cNvPr id="429" name="フローチャート : 判断 428"/>
        <xdr:cNvSpPr/>
      </xdr:nvSpPr>
      <xdr:spPr>
        <a:xfrm>
          <a:off x="14732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49910</xdr:rowOff>
    </xdr:from>
    <xdr:ext cx="762000" cy="259045"/>
    <xdr:sp macro="" textlink="">
      <xdr:nvSpPr>
        <xdr:cNvPr id="430" name="テキスト ボックス 429"/>
        <xdr:cNvSpPr txBox="1"/>
      </xdr:nvSpPr>
      <xdr:spPr>
        <a:xfrm>
          <a:off x="1440180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135165</xdr:rowOff>
    </xdr:from>
    <xdr:to>
      <xdr:col>20</xdr:col>
      <xdr:colOff>158750</xdr:colOff>
      <xdr:row>74</xdr:row>
      <xdr:rowOff>78015</xdr:rowOff>
    </xdr:to>
    <xdr:cxnSp macro="">
      <xdr:nvCxnSpPr>
        <xdr:cNvPr id="431" name="直線コネクタ 430"/>
        <xdr:cNvCxnSpPr/>
      </xdr:nvCxnSpPr>
      <xdr:spPr>
        <a:xfrm flipV="1">
          <a:off x="13004800" y="126510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40277</xdr:rowOff>
    </xdr:from>
    <xdr:to>
      <xdr:col>20</xdr:col>
      <xdr:colOff>209550</xdr:colOff>
      <xdr:row>74</xdr:row>
      <xdr:rowOff>141877</xdr:rowOff>
    </xdr:to>
    <xdr:sp macro="" textlink="">
      <xdr:nvSpPr>
        <xdr:cNvPr id="432" name="フローチャート : 判断 431"/>
        <xdr:cNvSpPr/>
      </xdr:nvSpPr>
      <xdr:spPr>
        <a:xfrm>
          <a:off x="13843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126654</xdr:rowOff>
    </xdr:from>
    <xdr:ext cx="762000" cy="259045"/>
    <xdr:sp macro="" textlink="">
      <xdr:nvSpPr>
        <xdr:cNvPr id="433" name="テキスト ボックス 432"/>
        <xdr:cNvSpPr txBox="1"/>
      </xdr:nvSpPr>
      <xdr:spPr>
        <a:xfrm>
          <a:off x="13512800" y="1281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118654</xdr:rowOff>
    </xdr:from>
    <xdr:to>
      <xdr:col>19</xdr:col>
      <xdr:colOff>6350</xdr:colOff>
      <xdr:row>75</xdr:row>
      <xdr:rowOff>48804</xdr:rowOff>
    </xdr:to>
    <xdr:sp macro="" textlink="">
      <xdr:nvSpPr>
        <xdr:cNvPr id="434" name="フローチャート : 判断 433"/>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33581</xdr:rowOff>
    </xdr:from>
    <xdr:ext cx="762000" cy="259045"/>
    <xdr:sp macro="" textlink="">
      <xdr:nvSpPr>
        <xdr:cNvPr id="435" name="テキスト ボックス 434"/>
        <xdr:cNvSpPr txBox="1"/>
      </xdr:nvSpPr>
      <xdr:spPr>
        <a:xfrm>
          <a:off x="12623800" y="1289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73</xdr:row>
      <xdr:rowOff>130084</xdr:rowOff>
    </xdr:from>
    <xdr:to>
      <xdr:col>24</xdr:col>
      <xdr:colOff>82550</xdr:colOff>
      <xdr:row>74</xdr:row>
      <xdr:rowOff>60234</xdr:rowOff>
    </xdr:to>
    <xdr:sp macro="" textlink="">
      <xdr:nvSpPr>
        <xdr:cNvPr id="441" name="円/楕円 440"/>
        <xdr:cNvSpPr/>
      </xdr:nvSpPr>
      <xdr:spPr>
        <a:xfrm>
          <a:off x="16459200" y="1264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146611</xdr:rowOff>
    </xdr:from>
    <xdr:ext cx="762000" cy="259045"/>
    <xdr:sp macro="" textlink="">
      <xdr:nvSpPr>
        <xdr:cNvPr id="442" name="公債費以外該当値テキスト"/>
        <xdr:cNvSpPr txBox="1"/>
      </xdr:nvSpPr>
      <xdr:spPr>
        <a:xfrm>
          <a:off x="16598900" y="1249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110490</xdr:rowOff>
    </xdr:from>
    <xdr:to>
      <xdr:col>22</xdr:col>
      <xdr:colOff>615950</xdr:colOff>
      <xdr:row>74</xdr:row>
      <xdr:rowOff>40640</xdr:rowOff>
    </xdr:to>
    <xdr:sp macro="" textlink="">
      <xdr:nvSpPr>
        <xdr:cNvPr id="443" name="円/楕円 442"/>
        <xdr:cNvSpPr/>
      </xdr:nvSpPr>
      <xdr:spPr>
        <a:xfrm>
          <a:off x="15621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50817</xdr:rowOff>
    </xdr:from>
    <xdr:ext cx="736600" cy="259045"/>
    <xdr:sp macro="" textlink="">
      <xdr:nvSpPr>
        <xdr:cNvPr id="444" name="テキスト ボックス 443"/>
        <xdr:cNvSpPr txBox="1"/>
      </xdr:nvSpPr>
      <xdr:spPr>
        <a:xfrm>
          <a:off x="15290800" y="1239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110490</xdr:rowOff>
    </xdr:from>
    <xdr:to>
      <xdr:col>21</xdr:col>
      <xdr:colOff>412750</xdr:colOff>
      <xdr:row>74</xdr:row>
      <xdr:rowOff>40640</xdr:rowOff>
    </xdr:to>
    <xdr:sp macro="" textlink="">
      <xdr:nvSpPr>
        <xdr:cNvPr id="445" name="円/楕円 444"/>
        <xdr:cNvSpPr/>
      </xdr:nvSpPr>
      <xdr:spPr>
        <a:xfrm>
          <a:off x="14732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50817</xdr:rowOff>
    </xdr:from>
    <xdr:ext cx="762000" cy="259045"/>
    <xdr:sp macro="" textlink="">
      <xdr:nvSpPr>
        <xdr:cNvPr id="446" name="テキスト ボックス 445"/>
        <xdr:cNvSpPr txBox="1"/>
      </xdr:nvSpPr>
      <xdr:spPr>
        <a:xfrm>
          <a:off x="14401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84365</xdr:rowOff>
    </xdr:from>
    <xdr:to>
      <xdr:col>20</xdr:col>
      <xdr:colOff>209550</xdr:colOff>
      <xdr:row>74</xdr:row>
      <xdr:rowOff>14515</xdr:rowOff>
    </xdr:to>
    <xdr:sp macro="" textlink="">
      <xdr:nvSpPr>
        <xdr:cNvPr id="447" name="円/楕円 446"/>
        <xdr:cNvSpPr/>
      </xdr:nvSpPr>
      <xdr:spPr>
        <a:xfrm>
          <a:off x="13843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24692</xdr:rowOff>
    </xdr:from>
    <xdr:ext cx="762000" cy="259045"/>
    <xdr:sp macro="" textlink="">
      <xdr:nvSpPr>
        <xdr:cNvPr id="448" name="テキスト ボックス 447"/>
        <xdr:cNvSpPr txBox="1"/>
      </xdr:nvSpPr>
      <xdr:spPr>
        <a:xfrm>
          <a:off x="13512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27215</xdr:rowOff>
    </xdr:from>
    <xdr:to>
      <xdr:col>19</xdr:col>
      <xdr:colOff>6350</xdr:colOff>
      <xdr:row>74</xdr:row>
      <xdr:rowOff>128815</xdr:rowOff>
    </xdr:to>
    <xdr:sp macro="" textlink="">
      <xdr:nvSpPr>
        <xdr:cNvPr id="449" name="円/楕円 448"/>
        <xdr:cNvSpPr/>
      </xdr:nvSpPr>
      <xdr:spPr>
        <a:xfrm>
          <a:off x="12954000" y="127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138992</xdr:rowOff>
    </xdr:from>
    <xdr:ext cx="762000" cy="259045"/>
    <xdr:sp macro="" textlink="">
      <xdr:nvSpPr>
        <xdr:cNvPr id="450" name="テキスト ボックス 449"/>
        <xdr:cNvSpPr txBox="1"/>
      </xdr:nvSpPr>
      <xdr:spPr>
        <a:xfrm>
          <a:off x="12623800" y="1248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北海道津別町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162143</xdr:rowOff>
    </xdr:from>
    <xdr:to>
      <xdr:col>4</xdr:col>
      <xdr:colOff>1117600</xdr:colOff>
      <xdr:row>19</xdr:row>
      <xdr:rowOff>140501</xdr:rowOff>
    </xdr:to>
    <xdr:cxnSp macro="">
      <xdr:nvCxnSpPr>
        <xdr:cNvPr id="41" name="直線コネクタ 40"/>
        <xdr:cNvCxnSpPr/>
      </xdr:nvCxnSpPr>
      <xdr:spPr bwMode="auto">
        <a:xfrm flipV="1">
          <a:off x="5651500" y="2267168"/>
          <a:ext cx="0" cy="11785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112578</xdr:rowOff>
    </xdr:from>
    <xdr:ext cx="762000" cy="259045"/>
    <xdr:sp macro="" textlink="">
      <xdr:nvSpPr>
        <xdr:cNvPr id="42" name="人口1人当たり決算額の推移最小値テキスト130"/>
        <xdr:cNvSpPr txBox="1"/>
      </xdr:nvSpPr>
      <xdr:spPr>
        <a:xfrm>
          <a:off x="5740400" y="341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85,971</a:t>
          </a:r>
          <a:endParaRPr kumimoji="1" lang="ja-JP" altLang="en-US" sz="1000" b="1">
            <a:latin typeface="ＭＳ Ｐゴシック"/>
          </a:endParaRPr>
        </a:p>
      </xdr:txBody>
    </xdr:sp>
    <xdr:clientData/>
  </xdr:oneCellAnchor>
  <xdr:twoCellAnchor>
    <xdr:from>
      <xdr:col>4</xdr:col>
      <xdr:colOff>1028700</xdr:colOff>
      <xdr:row>19</xdr:row>
      <xdr:rowOff>140501</xdr:rowOff>
    </xdr:from>
    <xdr:to>
      <xdr:col>5</xdr:col>
      <xdr:colOff>73025</xdr:colOff>
      <xdr:row>19</xdr:row>
      <xdr:rowOff>140501</xdr:rowOff>
    </xdr:to>
    <xdr:cxnSp macro="">
      <xdr:nvCxnSpPr>
        <xdr:cNvPr id="43" name="直線コネクタ 42"/>
        <xdr:cNvCxnSpPr/>
      </xdr:nvCxnSpPr>
      <xdr:spPr bwMode="auto">
        <a:xfrm>
          <a:off x="5562600" y="34456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77070</xdr:rowOff>
    </xdr:from>
    <xdr:ext cx="762000" cy="259045"/>
    <xdr:sp macro="" textlink="">
      <xdr:nvSpPr>
        <xdr:cNvPr id="44" name="人口1人当たり決算額の推移最大値テキスト130"/>
        <xdr:cNvSpPr txBox="1"/>
      </xdr:nvSpPr>
      <xdr:spPr>
        <a:xfrm>
          <a:off x="5740400" y="201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292,184</a:t>
          </a:r>
          <a:endParaRPr kumimoji="1" lang="ja-JP" altLang="en-US" sz="1000" b="1">
            <a:latin typeface="ＭＳ Ｐゴシック"/>
          </a:endParaRPr>
        </a:p>
      </xdr:txBody>
    </xdr:sp>
    <xdr:clientData/>
  </xdr:oneCellAnchor>
  <xdr:twoCellAnchor>
    <xdr:from>
      <xdr:col>4</xdr:col>
      <xdr:colOff>1028700</xdr:colOff>
      <xdr:row>12</xdr:row>
      <xdr:rowOff>162143</xdr:rowOff>
    </xdr:from>
    <xdr:to>
      <xdr:col>5</xdr:col>
      <xdr:colOff>73025</xdr:colOff>
      <xdr:row>12</xdr:row>
      <xdr:rowOff>162143</xdr:rowOff>
    </xdr:to>
    <xdr:cxnSp macro="">
      <xdr:nvCxnSpPr>
        <xdr:cNvPr id="45" name="直線コネクタ 44"/>
        <xdr:cNvCxnSpPr/>
      </xdr:nvCxnSpPr>
      <xdr:spPr bwMode="auto">
        <a:xfrm>
          <a:off x="5562600" y="22671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141752</xdr:rowOff>
    </xdr:from>
    <xdr:to>
      <xdr:col>4</xdr:col>
      <xdr:colOff>1117600</xdr:colOff>
      <xdr:row>15</xdr:row>
      <xdr:rowOff>142604</xdr:rowOff>
    </xdr:to>
    <xdr:cxnSp macro="">
      <xdr:nvCxnSpPr>
        <xdr:cNvPr id="46" name="直線コネクタ 45"/>
        <xdr:cNvCxnSpPr/>
      </xdr:nvCxnSpPr>
      <xdr:spPr bwMode="auto">
        <a:xfrm>
          <a:off x="5003800" y="2761127"/>
          <a:ext cx="647700" cy="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127689</xdr:rowOff>
    </xdr:from>
    <xdr:ext cx="762000" cy="259045"/>
    <xdr:sp macro="" textlink="">
      <xdr:nvSpPr>
        <xdr:cNvPr id="47" name="人口1人当たり決算額の推移平均値テキスト130"/>
        <xdr:cNvSpPr txBox="1"/>
      </xdr:nvSpPr>
      <xdr:spPr>
        <a:xfrm>
          <a:off x="5740400" y="2918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155612</xdr:rowOff>
    </xdr:from>
    <xdr:to>
      <xdr:col>5</xdr:col>
      <xdr:colOff>34925</xdr:colOff>
      <xdr:row>17</xdr:row>
      <xdr:rowOff>85762</xdr:rowOff>
    </xdr:to>
    <xdr:sp macro="" textlink="">
      <xdr:nvSpPr>
        <xdr:cNvPr id="48" name="フローチャート : 判断 47"/>
        <xdr:cNvSpPr/>
      </xdr:nvSpPr>
      <xdr:spPr bwMode="auto">
        <a:xfrm>
          <a:off x="56007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66389</xdr:rowOff>
    </xdr:from>
    <xdr:to>
      <xdr:col>4</xdr:col>
      <xdr:colOff>469900</xdr:colOff>
      <xdr:row>15</xdr:row>
      <xdr:rowOff>141752</xdr:rowOff>
    </xdr:to>
    <xdr:cxnSp macro="">
      <xdr:nvCxnSpPr>
        <xdr:cNvPr id="49" name="直線コネクタ 48"/>
        <xdr:cNvCxnSpPr/>
      </xdr:nvCxnSpPr>
      <xdr:spPr bwMode="auto">
        <a:xfrm>
          <a:off x="4305300" y="2685764"/>
          <a:ext cx="698500" cy="75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144319</xdr:rowOff>
    </xdr:from>
    <xdr:to>
      <xdr:col>4</xdr:col>
      <xdr:colOff>520700</xdr:colOff>
      <xdr:row>17</xdr:row>
      <xdr:rowOff>74469</xdr:rowOff>
    </xdr:to>
    <xdr:sp macro="" textlink="">
      <xdr:nvSpPr>
        <xdr:cNvPr id="50" name="フローチャート : 判断 49"/>
        <xdr:cNvSpPr/>
      </xdr:nvSpPr>
      <xdr:spPr bwMode="auto">
        <a:xfrm>
          <a:off x="4953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59246</xdr:rowOff>
    </xdr:from>
    <xdr:ext cx="736600" cy="259045"/>
    <xdr:sp macro="" textlink="">
      <xdr:nvSpPr>
        <xdr:cNvPr id="51" name="テキスト ボックス 50"/>
        <xdr:cNvSpPr txBox="1"/>
      </xdr:nvSpPr>
      <xdr:spPr>
        <a:xfrm>
          <a:off x="4622800" y="302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66389</xdr:rowOff>
    </xdr:from>
    <xdr:to>
      <xdr:col>3</xdr:col>
      <xdr:colOff>904875</xdr:colOff>
      <xdr:row>15</xdr:row>
      <xdr:rowOff>102713</xdr:rowOff>
    </xdr:to>
    <xdr:cxnSp macro="">
      <xdr:nvCxnSpPr>
        <xdr:cNvPr id="52" name="直線コネクタ 51"/>
        <xdr:cNvCxnSpPr/>
      </xdr:nvCxnSpPr>
      <xdr:spPr bwMode="auto">
        <a:xfrm flipV="1">
          <a:off x="3606800" y="2685764"/>
          <a:ext cx="698500" cy="36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131460</xdr:rowOff>
    </xdr:from>
    <xdr:to>
      <xdr:col>3</xdr:col>
      <xdr:colOff>955675</xdr:colOff>
      <xdr:row>17</xdr:row>
      <xdr:rowOff>61610</xdr:rowOff>
    </xdr:to>
    <xdr:sp macro="" textlink="">
      <xdr:nvSpPr>
        <xdr:cNvPr id="53" name="フローチャート : 判断 52"/>
        <xdr:cNvSpPr/>
      </xdr:nvSpPr>
      <xdr:spPr bwMode="auto">
        <a:xfrm>
          <a:off x="4254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46387</xdr:rowOff>
    </xdr:from>
    <xdr:ext cx="762000" cy="259045"/>
    <xdr:sp macro="" textlink="">
      <xdr:nvSpPr>
        <xdr:cNvPr id="54" name="テキスト ボックス 53"/>
        <xdr:cNvSpPr txBox="1"/>
      </xdr:nvSpPr>
      <xdr:spPr>
        <a:xfrm>
          <a:off x="39243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102713</xdr:rowOff>
    </xdr:from>
    <xdr:to>
      <xdr:col>3</xdr:col>
      <xdr:colOff>206375</xdr:colOff>
      <xdr:row>15</xdr:row>
      <xdr:rowOff>115018</xdr:rowOff>
    </xdr:to>
    <xdr:cxnSp macro="">
      <xdr:nvCxnSpPr>
        <xdr:cNvPr id="55" name="直線コネクタ 54"/>
        <xdr:cNvCxnSpPr/>
      </xdr:nvCxnSpPr>
      <xdr:spPr bwMode="auto">
        <a:xfrm flipV="1">
          <a:off x="2908300" y="2722088"/>
          <a:ext cx="698500" cy="12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169168</xdr:rowOff>
    </xdr:from>
    <xdr:to>
      <xdr:col>3</xdr:col>
      <xdr:colOff>257175</xdr:colOff>
      <xdr:row>17</xdr:row>
      <xdr:rowOff>99318</xdr:rowOff>
    </xdr:to>
    <xdr:sp macro="" textlink="">
      <xdr:nvSpPr>
        <xdr:cNvPr id="56" name="フローチャート : 判断 55"/>
        <xdr:cNvSpPr/>
      </xdr:nvSpPr>
      <xdr:spPr bwMode="auto">
        <a:xfrm>
          <a:off x="35560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84095</xdr:rowOff>
    </xdr:from>
    <xdr:ext cx="762000" cy="259045"/>
    <xdr:sp macro="" textlink="">
      <xdr:nvSpPr>
        <xdr:cNvPr id="57" name="テキスト ボックス 56"/>
        <xdr:cNvSpPr txBox="1"/>
      </xdr:nvSpPr>
      <xdr:spPr>
        <a:xfrm>
          <a:off x="3225800" y="304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7862</xdr:rowOff>
    </xdr:from>
    <xdr:to>
      <xdr:col>2</xdr:col>
      <xdr:colOff>692150</xdr:colOff>
      <xdr:row>17</xdr:row>
      <xdr:rowOff>109462</xdr:rowOff>
    </xdr:to>
    <xdr:sp macro="" textlink="">
      <xdr:nvSpPr>
        <xdr:cNvPr id="58" name="フローチャート : 判断 57"/>
        <xdr:cNvSpPr/>
      </xdr:nvSpPr>
      <xdr:spPr bwMode="auto">
        <a:xfrm>
          <a:off x="2857500" y="29701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94239</xdr:rowOff>
    </xdr:from>
    <xdr:ext cx="762000" cy="259045"/>
    <xdr:sp macro="" textlink="">
      <xdr:nvSpPr>
        <xdr:cNvPr id="59" name="テキスト ボックス 58"/>
        <xdr:cNvSpPr txBox="1"/>
      </xdr:nvSpPr>
      <xdr:spPr>
        <a:xfrm>
          <a:off x="2527300" y="305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160,291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91804</xdr:rowOff>
    </xdr:from>
    <xdr:to>
      <xdr:col>5</xdr:col>
      <xdr:colOff>34925</xdr:colOff>
      <xdr:row>16</xdr:row>
      <xdr:rowOff>21954</xdr:rowOff>
    </xdr:to>
    <xdr:sp macro="" textlink="">
      <xdr:nvSpPr>
        <xdr:cNvPr id="65" name="円/楕円 64"/>
        <xdr:cNvSpPr/>
      </xdr:nvSpPr>
      <xdr:spPr bwMode="auto">
        <a:xfrm>
          <a:off x="5600700" y="2711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108331</xdr:rowOff>
    </xdr:from>
    <xdr:ext cx="762000" cy="259045"/>
    <xdr:sp macro="" textlink="">
      <xdr:nvSpPr>
        <xdr:cNvPr id="66" name="人口1人当たり決算額の推移該当値テキスト130"/>
        <xdr:cNvSpPr txBox="1"/>
      </xdr:nvSpPr>
      <xdr:spPr>
        <a:xfrm>
          <a:off x="5740400" y="255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205,603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90952</xdr:rowOff>
    </xdr:from>
    <xdr:to>
      <xdr:col>4</xdr:col>
      <xdr:colOff>520700</xdr:colOff>
      <xdr:row>16</xdr:row>
      <xdr:rowOff>21102</xdr:rowOff>
    </xdr:to>
    <xdr:sp macro="" textlink="">
      <xdr:nvSpPr>
        <xdr:cNvPr id="67" name="円/楕円 66"/>
        <xdr:cNvSpPr/>
      </xdr:nvSpPr>
      <xdr:spPr bwMode="auto">
        <a:xfrm>
          <a:off x="4953000" y="2710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31279</xdr:rowOff>
    </xdr:from>
    <xdr:ext cx="736600" cy="259045"/>
    <xdr:sp macro="" textlink="">
      <xdr:nvSpPr>
        <xdr:cNvPr id="68" name="テキスト ボックス 67"/>
        <xdr:cNvSpPr txBox="1"/>
      </xdr:nvSpPr>
      <xdr:spPr>
        <a:xfrm>
          <a:off x="4622800" y="2479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205,752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15589</xdr:rowOff>
    </xdr:from>
    <xdr:to>
      <xdr:col>3</xdr:col>
      <xdr:colOff>955675</xdr:colOff>
      <xdr:row>15</xdr:row>
      <xdr:rowOff>117189</xdr:rowOff>
    </xdr:to>
    <xdr:sp macro="" textlink="">
      <xdr:nvSpPr>
        <xdr:cNvPr id="69" name="円/楕円 68"/>
        <xdr:cNvSpPr/>
      </xdr:nvSpPr>
      <xdr:spPr bwMode="auto">
        <a:xfrm>
          <a:off x="4254500" y="2634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127366</xdr:rowOff>
    </xdr:from>
    <xdr:ext cx="762000" cy="259045"/>
    <xdr:sp macro="" textlink="">
      <xdr:nvSpPr>
        <xdr:cNvPr id="70" name="テキスト ボックス 69"/>
        <xdr:cNvSpPr txBox="1"/>
      </xdr:nvSpPr>
      <xdr:spPr>
        <a:xfrm>
          <a:off x="3924300" y="240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218,939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51913</xdr:rowOff>
    </xdr:from>
    <xdr:to>
      <xdr:col>3</xdr:col>
      <xdr:colOff>257175</xdr:colOff>
      <xdr:row>15</xdr:row>
      <xdr:rowOff>153513</xdr:rowOff>
    </xdr:to>
    <xdr:sp macro="" textlink="">
      <xdr:nvSpPr>
        <xdr:cNvPr id="71" name="円/楕円 70"/>
        <xdr:cNvSpPr/>
      </xdr:nvSpPr>
      <xdr:spPr bwMode="auto">
        <a:xfrm>
          <a:off x="3556000" y="2671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163690</xdr:rowOff>
    </xdr:from>
    <xdr:ext cx="762000" cy="259045"/>
    <xdr:sp macro="" textlink="">
      <xdr:nvSpPr>
        <xdr:cNvPr id="72" name="テキスト ボックス 71"/>
        <xdr:cNvSpPr txBox="1"/>
      </xdr:nvSpPr>
      <xdr:spPr>
        <a:xfrm>
          <a:off x="3225800" y="244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212,583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64218</xdr:rowOff>
    </xdr:from>
    <xdr:to>
      <xdr:col>2</xdr:col>
      <xdr:colOff>692150</xdr:colOff>
      <xdr:row>15</xdr:row>
      <xdr:rowOff>165818</xdr:rowOff>
    </xdr:to>
    <xdr:sp macro="" textlink="">
      <xdr:nvSpPr>
        <xdr:cNvPr id="73" name="円/楕円 72"/>
        <xdr:cNvSpPr/>
      </xdr:nvSpPr>
      <xdr:spPr bwMode="auto">
        <a:xfrm>
          <a:off x="2857500" y="2683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4545</xdr:rowOff>
    </xdr:from>
    <xdr:ext cx="762000" cy="259045"/>
    <xdr:sp macro="" textlink="">
      <xdr:nvSpPr>
        <xdr:cNvPr id="74" name="テキスト ボックス 73"/>
        <xdr:cNvSpPr txBox="1"/>
      </xdr:nvSpPr>
      <xdr:spPr>
        <a:xfrm>
          <a:off x="2527300" y="24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210,430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166738</xdr:rowOff>
    </xdr:from>
    <xdr:to>
      <xdr:col>4</xdr:col>
      <xdr:colOff>1117600</xdr:colOff>
      <xdr:row>37</xdr:row>
      <xdr:rowOff>319545</xdr:rowOff>
    </xdr:to>
    <xdr:cxnSp macro="">
      <xdr:nvCxnSpPr>
        <xdr:cNvPr id="102" name="直線コネクタ 101"/>
        <xdr:cNvCxnSpPr/>
      </xdr:nvCxnSpPr>
      <xdr:spPr bwMode="auto">
        <a:xfrm flipV="1">
          <a:off x="5651500" y="5919838"/>
          <a:ext cx="0" cy="15244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291622</xdr:rowOff>
    </xdr:from>
    <xdr:ext cx="762000" cy="259045"/>
    <xdr:sp macro="" textlink="">
      <xdr:nvSpPr>
        <xdr:cNvPr id="103" name="人口1人当たり決算額の推移最小値テキスト445"/>
        <xdr:cNvSpPr txBox="1"/>
      </xdr:nvSpPr>
      <xdr:spPr>
        <a:xfrm>
          <a:off x="5740400" y="74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-21,161</a:t>
          </a:r>
          <a:endParaRPr kumimoji="1" lang="ja-JP" altLang="en-US" sz="1000" b="1">
            <a:latin typeface="ＭＳ Ｐゴシック"/>
          </a:endParaRPr>
        </a:p>
      </xdr:txBody>
    </xdr:sp>
    <xdr:clientData/>
  </xdr:oneCellAnchor>
  <xdr:twoCellAnchor>
    <xdr:from>
      <xdr:col>4</xdr:col>
      <xdr:colOff>1028700</xdr:colOff>
      <xdr:row>37</xdr:row>
      <xdr:rowOff>319545</xdr:rowOff>
    </xdr:from>
    <xdr:to>
      <xdr:col>5</xdr:col>
      <xdr:colOff>73025</xdr:colOff>
      <xdr:row>37</xdr:row>
      <xdr:rowOff>319545</xdr:rowOff>
    </xdr:to>
    <xdr:cxnSp macro="">
      <xdr:nvCxnSpPr>
        <xdr:cNvPr id="104" name="直線コネクタ 103"/>
        <xdr:cNvCxnSpPr/>
      </xdr:nvCxnSpPr>
      <xdr:spPr bwMode="auto">
        <a:xfrm>
          <a:off x="5562600" y="74442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253115</xdr:rowOff>
    </xdr:from>
    <xdr:ext cx="762000" cy="259045"/>
    <xdr:sp macro="" textlink="">
      <xdr:nvSpPr>
        <xdr:cNvPr id="105" name="人口1人当たり決算額の推移最大値テキスト445"/>
        <xdr:cNvSpPr txBox="1"/>
      </xdr:nvSpPr>
      <xdr:spPr>
        <a:xfrm>
          <a:off x="5740400" y="56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98,871</a:t>
          </a:r>
          <a:endParaRPr kumimoji="1" lang="ja-JP" altLang="en-US" sz="1000" b="1">
            <a:latin typeface="ＭＳ Ｐゴシック"/>
          </a:endParaRPr>
        </a:p>
      </xdr:txBody>
    </xdr:sp>
    <xdr:clientData/>
  </xdr:oneCellAnchor>
  <xdr:twoCellAnchor>
    <xdr:from>
      <xdr:col>4</xdr:col>
      <xdr:colOff>1028700</xdr:colOff>
      <xdr:row>32</xdr:row>
      <xdr:rowOff>166738</xdr:rowOff>
    </xdr:from>
    <xdr:to>
      <xdr:col>5</xdr:col>
      <xdr:colOff>73025</xdr:colOff>
      <xdr:row>32</xdr:row>
      <xdr:rowOff>166738</xdr:rowOff>
    </xdr:to>
    <xdr:cxnSp macro="">
      <xdr:nvCxnSpPr>
        <xdr:cNvPr id="106" name="直線コネクタ 105"/>
        <xdr:cNvCxnSpPr/>
      </xdr:nvCxnSpPr>
      <xdr:spPr bwMode="auto">
        <a:xfrm>
          <a:off x="5562600" y="59198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117831</xdr:rowOff>
    </xdr:from>
    <xdr:to>
      <xdr:col>4</xdr:col>
      <xdr:colOff>1117600</xdr:colOff>
      <xdr:row>35</xdr:row>
      <xdr:rowOff>156363</xdr:rowOff>
    </xdr:to>
    <xdr:cxnSp macro="">
      <xdr:nvCxnSpPr>
        <xdr:cNvPr id="107" name="直線コネクタ 106"/>
        <xdr:cNvCxnSpPr/>
      </xdr:nvCxnSpPr>
      <xdr:spPr bwMode="auto">
        <a:xfrm>
          <a:off x="5003800" y="6728181"/>
          <a:ext cx="647700" cy="38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200296</xdr:rowOff>
    </xdr:from>
    <xdr:ext cx="762000" cy="259045"/>
    <xdr:sp macro="" textlink="">
      <xdr:nvSpPr>
        <xdr:cNvPr id="108" name="人口1人当たり決算額の推移平均値テキスト445"/>
        <xdr:cNvSpPr txBox="1"/>
      </xdr:nvSpPr>
      <xdr:spPr>
        <a:xfrm>
          <a:off x="5740400" y="64677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12319</xdr:rowOff>
    </xdr:from>
    <xdr:to>
      <xdr:col>5</xdr:col>
      <xdr:colOff>34925</xdr:colOff>
      <xdr:row>35</xdr:row>
      <xdr:rowOff>113919</xdr:rowOff>
    </xdr:to>
    <xdr:sp macro="" textlink="">
      <xdr:nvSpPr>
        <xdr:cNvPr id="109" name="フローチャート : 判断 108"/>
        <xdr:cNvSpPr/>
      </xdr:nvSpPr>
      <xdr:spPr bwMode="auto">
        <a:xfrm>
          <a:off x="56007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330327</xdr:rowOff>
    </xdr:from>
    <xdr:to>
      <xdr:col>4</xdr:col>
      <xdr:colOff>469900</xdr:colOff>
      <xdr:row>35</xdr:row>
      <xdr:rowOff>117831</xdr:rowOff>
    </xdr:to>
    <xdr:cxnSp macro="">
      <xdr:nvCxnSpPr>
        <xdr:cNvPr id="110" name="直線コネクタ 109"/>
        <xdr:cNvCxnSpPr/>
      </xdr:nvCxnSpPr>
      <xdr:spPr bwMode="auto">
        <a:xfrm>
          <a:off x="4305300" y="6597777"/>
          <a:ext cx="698500" cy="130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311823</xdr:rowOff>
    </xdr:from>
    <xdr:to>
      <xdr:col>4</xdr:col>
      <xdr:colOff>520700</xdr:colOff>
      <xdr:row>35</xdr:row>
      <xdr:rowOff>70523</xdr:rowOff>
    </xdr:to>
    <xdr:sp macro="" textlink="">
      <xdr:nvSpPr>
        <xdr:cNvPr id="111" name="フローチャート : 判断 110"/>
        <xdr:cNvSpPr/>
      </xdr:nvSpPr>
      <xdr:spPr bwMode="auto">
        <a:xfrm>
          <a:off x="49530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80700</xdr:rowOff>
    </xdr:from>
    <xdr:ext cx="736600" cy="259045"/>
    <xdr:sp macro="" textlink="">
      <xdr:nvSpPr>
        <xdr:cNvPr id="112" name="テキスト ボックス 111"/>
        <xdr:cNvSpPr txBox="1"/>
      </xdr:nvSpPr>
      <xdr:spPr>
        <a:xfrm>
          <a:off x="4622800" y="6348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214465</xdr:rowOff>
    </xdr:from>
    <xdr:to>
      <xdr:col>3</xdr:col>
      <xdr:colOff>904875</xdr:colOff>
      <xdr:row>34</xdr:row>
      <xdr:rowOff>330327</xdr:rowOff>
    </xdr:to>
    <xdr:cxnSp macro="">
      <xdr:nvCxnSpPr>
        <xdr:cNvPr id="113" name="直線コネクタ 112"/>
        <xdr:cNvCxnSpPr/>
      </xdr:nvCxnSpPr>
      <xdr:spPr bwMode="auto">
        <a:xfrm>
          <a:off x="3606800" y="6481915"/>
          <a:ext cx="698500" cy="115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246444</xdr:rowOff>
    </xdr:from>
    <xdr:to>
      <xdr:col>3</xdr:col>
      <xdr:colOff>955675</xdr:colOff>
      <xdr:row>35</xdr:row>
      <xdr:rowOff>5144</xdr:rowOff>
    </xdr:to>
    <xdr:sp macro="" textlink="">
      <xdr:nvSpPr>
        <xdr:cNvPr id="114" name="フローチャート : 判断 113"/>
        <xdr:cNvSpPr/>
      </xdr:nvSpPr>
      <xdr:spPr bwMode="auto">
        <a:xfrm>
          <a:off x="42545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15320</xdr:rowOff>
    </xdr:from>
    <xdr:ext cx="762000" cy="259045"/>
    <xdr:sp macro="" textlink="">
      <xdr:nvSpPr>
        <xdr:cNvPr id="115" name="テキスト ボックス 114"/>
        <xdr:cNvSpPr txBox="1"/>
      </xdr:nvSpPr>
      <xdr:spPr>
        <a:xfrm>
          <a:off x="3924300" y="628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72974</xdr:rowOff>
    </xdr:from>
    <xdr:to>
      <xdr:col>3</xdr:col>
      <xdr:colOff>206375</xdr:colOff>
      <xdr:row>34</xdr:row>
      <xdr:rowOff>214465</xdr:rowOff>
    </xdr:to>
    <xdr:cxnSp macro="">
      <xdr:nvCxnSpPr>
        <xdr:cNvPr id="116" name="直線コネクタ 115"/>
        <xdr:cNvCxnSpPr/>
      </xdr:nvCxnSpPr>
      <xdr:spPr bwMode="auto">
        <a:xfrm>
          <a:off x="2908300" y="6340424"/>
          <a:ext cx="698500" cy="141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208762</xdr:rowOff>
    </xdr:from>
    <xdr:to>
      <xdr:col>3</xdr:col>
      <xdr:colOff>257175</xdr:colOff>
      <xdr:row>34</xdr:row>
      <xdr:rowOff>310362</xdr:rowOff>
    </xdr:to>
    <xdr:sp macro="" textlink="">
      <xdr:nvSpPr>
        <xdr:cNvPr id="117" name="フローチャート : 判断 116"/>
        <xdr:cNvSpPr/>
      </xdr:nvSpPr>
      <xdr:spPr bwMode="auto">
        <a:xfrm>
          <a:off x="35560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295139</xdr:rowOff>
    </xdr:from>
    <xdr:ext cx="762000" cy="259045"/>
    <xdr:sp macro="" textlink="">
      <xdr:nvSpPr>
        <xdr:cNvPr id="118" name="テキスト ボックス 117"/>
        <xdr:cNvSpPr txBox="1"/>
      </xdr:nvSpPr>
      <xdr:spPr>
        <a:xfrm>
          <a:off x="3225800" y="656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184226</xdr:rowOff>
    </xdr:from>
    <xdr:to>
      <xdr:col>2</xdr:col>
      <xdr:colOff>692150</xdr:colOff>
      <xdr:row>34</xdr:row>
      <xdr:rowOff>285826</xdr:rowOff>
    </xdr:to>
    <xdr:sp macro="" textlink="">
      <xdr:nvSpPr>
        <xdr:cNvPr id="119" name="フローチャート : 判断 118"/>
        <xdr:cNvSpPr/>
      </xdr:nvSpPr>
      <xdr:spPr bwMode="auto">
        <a:xfrm>
          <a:off x="2857500" y="6451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270603</xdr:rowOff>
    </xdr:from>
    <xdr:ext cx="762000" cy="259045"/>
    <xdr:sp macro="" textlink="">
      <xdr:nvSpPr>
        <xdr:cNvPr id="120" name="テキスト ボックス 119"/>
        <xdr:cNvSpPr txBox="1"/>
      </xdr:nvSpPr>
      <xdr:spPr>
        <a:xfrm>
          <a:off x="2527300" y="653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52,994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105563</xdr:rowOff>
    </xdr:from>
    <xdr:to>
      <xdr:col>5</xdr:col>
      <xdr:colOff>34925</xdr:colOff>
      <xdr:row>35</xdr:row>
      <xdr:rowOff>207163</xdr:rowOff>
    </xdr:to>
    <xdr:sp macro="" textlink="">
      <xdr:nvSpPr>
        <xdr:cNvPr id="126" name="円/楕円 125"/>
        <xdr:cNvSpPr/>
      </xdr:nvSpPr>
      <xdr:spPr bwMode="auto">
        <a:xfrm>
          <a:off x="5600700" y="6715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77640</xdr:rowOff>
    </xdr:from>
    <xdr:ext cx="762000" cy="259045"/>
    <xdr:sp macro="" textlink="">
      <xdr:nvSpPr>
        <xdr:cNvPr id="127" name="人口1人当たり決算額の推移該当値テキスト445"/>
        <xdr:cNvSpPr txBox="1"/>
      </xdr:nvSpPr>
      <xdr:spPr>
        <a:xfrm>
          <a:off x="5740400" y="668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32,188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67031</xdr:rowOff>
    </xdr:from>
    <xdr:to>
      <xdr:col>4</xdr:col>
      <xdr:colOff>520700</xdr:colOff>
      <xdr:row>35</xdr:row>
      <xdr:rowOff>168631</xdr:rowOff>
    </xdr:to>
    <xdr:sp macro="" textlink="">
      <xdr:nvSpPr>
        <xdr:cNvPr id="128" name="円/楕円 127"/>
        <xdr:cNvSpPr/>
      </xdr:nvSpPr>
      <xdr:spPr bwMode="auto">
        <a:xfrm>
          <a:off x="4953000" y="6677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153408</xdr:rowOff>
    </xdr:from>
    <xdr:ext cx="736600" cy="259045"/>
    <xdr:sp macro="" textlink="">
      <xdr:nvSpPr>
        <xdr:cNvPr id="129" name="テキスト ボックス 128"/>
        <xdr:cNvSpPr txBox="1"/>
      </xdr:nvSpPr>
      <xdr:spPr>
        <a:xfrm>
          <a:off x="4622800" y="6763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35,222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279527</xdr:rowOff>
    </xdr:from>
    <xdr:to>
      <xdr:col>3</xdr:col>
      <xdr:colOff>955675</xdr:colOff>
      <xdr:row>35</xdr:row>
      <xdr:rowOff>38227</xdr:rowOff>
    </xdr:to>
    <xdr:sp macro="" textlink="">
      <xdr:nvSpPr>
        <xdr:cNvPr id="130" name="円/楕円 129"/>
        <xdr:cNvSpPr/>
      </xdr:nvSpPr>
      <xdr:spPr bwMode="auto">
        <a:xfrm>
          <a:off x="4254500" y="6546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23004</xdr:rowOff>
    </xdr:from>
    <xdr:ext cx="762000" cy="259045"/>
    <xdr:sp macro="" textlink="">
      <xdr:nvSpPr>
        <xdr:cNvPr id="131" name="テキスト ボックス 130"/>
        <xdr:cNvSpPr txBox="1"/>
      </xdr:nvSpPr>
      <xdr:spPr>
        <a:xfrm>
          <a:off x="3924300" y="663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45,490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163665</xdr:rowOff>
    </xdr:from>
    <xdr:to>
      <xdr:col>3</xdr:col>
      <xdr:colOff>257175</xdr:colOff>
      <xdr:row>34</xdr:row>
      <xdr:rowOff>265264</xdr:rowOff>
    </xdr:to>
    <xdr:sp macro="" textlink="">
      <xdr:nvSpPr>
        <xdr:cNvPr id="132" name="円/楕円 131"/>
        <xdr:cNvSpPr/>
      </xdr:nvSpPr>
      <xdr:spPr bwMode="auto">
        <a:xfrm>
          <a:off x="3556000" y="643111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275442</xdr:rowOff>
    </xdr:from>
    <xdr:ext cx="762000" cy="259045"/>
    <xdr:sp macro="" textlink="">
      <xdr:nvSpPr>
        <xdr:cNvPr id="133" name="テキスト ボックス 132"/>
        <xdr:cNvSpPr txBox="1"/>
      </xdr:nvSpPr>
      <xdr:spPr>
        <a:xfrm>
          <a:off x="3225800" y="619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54,613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22174</xdr:rowOff>
    </xdr:from>
    <xdr:to>
      <xdr:col>2</xdr:col>
      <xdr:colOff>692150</xdr:colOff>
      <xdr:row>34</xdr:row>
      <xdr:rowOff>123774</xdr:rowOff>
    </xdr:to>
    <xdr:sp macro="" textlink="">
      <xdr:nvSpPr>
        <xdr:cNvPr id="134" name="円/楕円 133"/>
        <xdr:cNvSpPr/>
      </xdr:nvSpPr>
      <xdr:spPr bwMode="auto">
        <a:xfrm>
          <a:off x="2857500" y="6289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133951</xdr:rowOff>
    </xdr:from>
    <xdr:ext cx="762000" cy="259045"/>
    <xdr:sp macro="" textlink="">
      <xdr:nvSpPr>
        <xdr:cNvPr id="135" name="テキスト ボックス 134"/>
        <xdr:cNvSpPr txBox="1"/>
      </xdr:nvSpPr>
      <xdr:spPr>
        <a:xfrm>
          <a:off x="2527300" y="605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65,754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北海道津別町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H21より実質収支及び実質単年度収支は共に黒字であ</a:t>
          </a:r>
          <a:r>
            <a:rPr lang="ja-JP" altLang="en-US" sz="1100" b="0" i="0" baseline="0">
              <a:solidFill>
                <a:schemeClr val="dk1"/>
              </a:solidFill>
              <a:effectLst/>
              <a:latin typeface="+mn-lt"/>
              <a:ea typeface="+mn-ea"/>
              <a:cs typeface="+mn-cs"/>
            </a:rPr>
            <a:t>ったが、</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年度の実質単年度収支はマイナスとなった</a:t>
          </a:r>
          <a:r>
            <a:rPr lang="ja-JP" altLang="ja-JP" sz="1100" b="0" i="0" baseline="0">
              <a:solidFill>
                <a:schemeClr val="dk1"/>
              </a:solidFill>
              <a:effectLst/>
              <a:latin typeface="+mn-lt"/>
              <a:ea typeface="+mn-ea"/>
              <a:cs typeface="+mn-cs"/>
            </a:rPr>
            <a:t>。その要因は、</a:t>
          </a:r>
          <a:r>
            <a:rPr lang="ja-JP" altLang="en-US" sz="1100" b="0" i="0" baseline="0">
              <a:solidFill>
                <a:schemeClr val="dk1"/>
              </a:solidFill>
              <a:effectLst/>
              <a:latin typeface="+mn-lt"/>
              <a:ea typeface="+mn-ea"/>
              <a:cs typeface="+mn-cs"/>
            </a:rPr>
            <a:t>補助事業の繰越予算に伴い、前年実施分の補助金該当分を一般財源（財政調整基金）繰入で対応したため、この繰入を除く実質単年度収支はマイナスである。</a:t>
          </a:r>
          <a:r>
            <a:rPr lang="ja-JP" altLang="ja-JP" sz="1100" b="0" i="0" baseline="0">
              <a:solidFill>
                <a:schemeClr val="dk1"/>
              </a:solidFill>
              <a:effectLst/>
              <a:latin typeface="+mn-lt"/>
              <a:ea typeface="+mn-ea"/>
              <a:cs typeface="+mn-cs"/>
            </a:rPr>
            <a:t>今後は、普通交付税を含めた一般財源の確保が厳しい状況となる見込みであり、財政調整基金を始めとする各種基金の運用による財政運営が求められるため、特に実質単年度収支が赤字となる見込みがあり注視していく必要が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北海道津別町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連結実質赤字比率については、H20より全会計において黒字であり赤字比率はない。しかしながら、一般会計からの基準外繰出金を行わないよう健全な財政運営を行う必要がある。また、一般会計においても実質収支比率同様に今後は、普通交付税を含めた一般財源の確保が厳しい状況となる見込みであり、財政調整基金を始めとする各種基金の運用による財政運営が求められるため注視し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北海道津別町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実質公債費比率は３カ年平均</a:t>
          </a:r>
          <a:r>
            <a:rPr lang="ja-JP" altLang="en-US" sz="1100" b="0" i="0" baseline="0">
              <a:solidFill>
                <a:schemeClr val="dk1"/>
              </a:solidFill>
              <a:effectLst/>
              <a:latin typeface="+mn-lt"/>
              <a:ea typeface="+mn-ea"/>
              <a:cs typeface="+mn-cs"/>
            </a:rPr>
            <a:t>６．６</a:t>
          </a:r>
          <a:r>
            <a:rPr lang="ja-JP" altLang="ja-JP" sz="1100" b="0" i="0" baseline="0">
              <a:solidFill>
                <a:schemeClr val="dk1"/>
              </a:solidFill>
              <a:effectLst/>
              <a:latin typeface="+mn-lt"/>
              <a:ea typeface="+mn-ea"/>
              <a:cs typeface="+mn-cs"/>
            </a:rPr>
            <a:t>％で年々減少傾向にある。その要因である元利償還金の額が新規発行の抑制と、公債費の償還額が平成20年度より減少したことから、類似団体平均を下回ったところである。普通交付税に措置される算入公債費等も臨時財政対策債や過疎対策事業債など財政運営に有利な地方債の発行により、実質公債費比率の分子となる額も減少傾向にある。今後も投資的経費の圧縮を図るとともに起債依存型の事業実施を見直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北海道津別町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財政調整基金及び減債基金等の積立による充当可能基金の増額等により平成20年度以降は将来負担比率は生じていない。今後も地方債発行の抑制や基金の運用の適正化に努めマイナス比率の確保に努める。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6277117</v>
      </c>
      <c r="BO4" s="349"/>
      <c r="BP4" s="349"/>
      <c r="BQ4" s="349"/>
      <c r="BR4" s="349"/>
      <c r="BS4" s="349"/>
      <c r="BT4" s="349"/>
      <c r="BU4" s="350"/>
      <c r="BV4" s="348">
        <v>5197873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0.2</v>
      </c>
      <c r="CU4" s="355"/>
      <c r="CV4" s="355"/>
      <c r="CW4" s="355"/>
      <c r="CX4" s="355"/>
      <c r="CY4" s="355"/>
      <c r="CZ4" s="355"/>
      <c r="DA4" s="356"/>
      <c r="DB4" s="354">
        <v>1.8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6268474</v>
      </c>
      <c r="BO5" s="386"/>
      <c r="BP5" s="386"/>
      <c r="BQ5" s="386"/>
      <c r="BR5" s="386"/>
      <c r="BS5" s="386"/>
      <c r="BT5" s="386"/>
      <c r="BU5" s="387"/>
      <c r="BV5" s="385">
        <v>5123074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72.099999999999994</v>
      </c>
      <c r="CU5" s="383"/>
      <c r="CV5" s="383"/>
      <c r="CW5" s="383"/>
      <c r="CX5" s="383"/>
      <c r="CY5" s="383"/>
      <c r="CZ5" s="383"/>
      <c r="DA5" s="384"/>
      <c r="DB5" s="382">
        <v>72.900000000000006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8643</v>
      </c>
      <c r="BO6" s="386"/>
      <c r="BP6" s="386"/>
      <c r="BQ6" s="386"/>
      <c r="BR6" s="386"/>
      <c r="BS6" s="386"/>
      <c r="BT6" s="386"/>
      <c r="BU6" s="387"/>
      <c r="BV6" s="385">
        <v>74799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76.099999999999994</v>
      </c>
      <c r="CU6" s="423"/>
      <c r="CV6" s="423"/>
      <c r="CW6" s="423"/>
      <c r="CX6" s="423"/>
      <c r="CY6" s="423"/>
      <c r="CZ6" s="423"/>
      <c r="DA6" s="424"/>
      <c r="DB6" s="422">
        <v>76.900000000000006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516</v>
      </c>
      <c r="BO7" s="386"/>
      <c r="BP7" s="386"/>
      <c r="BQ7" s="386"/>
      <c r="BR7" s="386"/>
      <c r="BS7" s="386"/>
      <c r="BT7" s="386"/>
      <c r="BU7" s="387"/>
      <c r="BV7" s="385">
        <v>5839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3800297</v>
      </c>
      <c r="CU7" s="386"/>
      <c r="CV7" s="386"/>
      <c r="CW7" s="386"/>
      <c r="CX7" s="386"/>
      <c r="CY7" s="386"/>
      <c r="CZ7" s="386"/>
      <c r="DA7" s="387"/>
      <c r="DB7" s="385">
        <v>3811507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8127</v>
      </c>
      <c r="BO8" s="386"/>
      <c r="BP8" s="386"/>
      <c r="BQ8" s="386"/>
      <c r="BR8" s="386"/>
      <c r="BS8" s="386"/>
      <c r="BT8" s="386"/>
      <c r="BU8" s="387"/>
      <c r="BV8" s="385">
        <v>68960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0.18</v>
      </c>
      <c r="CU8" s="426"/>
      <c r="CV8" s="426"/>
      <c r="CW8" s="426"/>
      <c r="CX8" s="426"/>
      <c r="CY8" s="426"/>
      <c r="CZ8" s="426"/>
      <c r="DA8" s="427"/>
      <c r="DB8" s="425">
        <v>0.17</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5646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-60833</v>
      </c>
      <c r="BO9" s="386"/>
      <c r="BP9" s="386"/>
      <c r="BQ9" s="386"/>
      <c r="BR9" s="386"/>
      <c r="BS9" s="386"/>
      <c r="BT9" s="386"/>
      <c r="BU9" s="387"/>
      <c r="BV9" s="385">
        <v>5636</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13.1</v>
      </c>
      <c r="CU9" s="383"/>
      <c r="CV9" s="383"/>
      <c r="CW9" s="383"/>
      <c r="CX9" s="383"/>
      <c r="CY9" s="383"/>
      <c r="CZ9" s="383"/>
      <c r="DA9" s="384"/>
      <c r="DB9" s="382">
        <v>15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6222</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162427</v>
      </c>
      <c r="BO10" s="386"/>
      <c r="BP10" s="386"/>
      <c r="BQ10" s="386"/>
      <c r="BR10" s="386"/>
      <c r="BS10" s="386"/>
      <c r="BT10" s="386"/>
      <c r="BU10" s="387"/>
      <c r="BV10" s="385">
        <v>208423</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5369</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178998</v>
      </c>
      <c r="BO12" s="386"/>
      <c r="BP12" s="386"/>
      <c r="BQ12" s="386"/>
      <c r="BR12" s="386"/>
      <c r="BS12" s="386"/>
      <c r="BT12" s="386"/>
      <c r="BU12" s="387"/>
      <c r="BV12" s="385">
        <v>8089</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5355</v>
      </c>
      <c r="S13" s="467"/>
      <c r="T13" s="467"/>
      <c r="U13" s="467"/>
      <c r="V13" s="468"/>
      <c r="W13" s="401" t="s">
        <v>124</v>
      </c>
      <c r="X13" s="402"/>
      <c r="Y13" s="402"/>
      <c r="Z13" s="402"/>
      <c r="AA13" s="402"/>
      <c r="AB13" s="392"/>
      <c r="AC13" s="436">
        <v>645</v>
      </c>
      <c r="AD13" s="437"/>
      <c r="AE13" s="437"/>
      <c r="AF13" s="437"/>
      <c r="AG13" s="476"/>
      <c r="AH13" s="436">
        <v>683</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-77404</v>
      </c>
      <c r="BO13" s="386"/>
      <c r="BP13" s="386"/>
      <c r="BQ13" s="386"/>
      <c r="BR13" s="386"/>
      <c r="BS13" s="386"/>
      <c r="BT13" s="386"/>
      <c r="BU13" s="387"/>
      <c r="BV13" s="385">
        <v>205970</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6.6</v>
      </c>
      <c r="CU13" s="383"/>
      <c r="CV13" s="383"/>
      <c r="CW13" s="383"/>
      <c r="CX13" s="383"/>
      <c r="CY13" s="383"/>
      <c r="CZ13" s="383"/>
      <c r="DA13" s="384"/>
      <c r="DB13" s="382">
        <v>8.3000000000000007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5474</v>
      </c>
      <c r="S14" s="467"/>
      <c r="T14" s="467"/>
      <c r="U14" s="467"/>
      <c r="V14" s="468"/>
      <c r="W14" s="375"/>
      <c r="X14" s="376"/>
      <c r="Y14" s="376"/>
      <c r="Z14" s="376"/>
      <c r="AA14" s="376"/>
      <c r="AB14" s="365"/>
      <c r="AC14" s="469">
        <v>25.1</v>
      </c>
      <c r="AD14" s="470"/>
      <c r="AE14" s="470"/>
      <c r="AF14" s="470"/>
      <c r="AG14" s="471"/>
      <c r="AH14" s="469">
        <v>23.5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5459</v>
      </c>
      <c r="S15" s="467"/>
      <c r="T15" s="467"/>
      <c r="U15" s="467"/>
      <c r="V15" s="468"/>
      <c r="W15" s="401" t="s">
        <v>131</v>
      </c>
      <c r="X15" s="402"/>
      <c r="Y15" s="402"/>
      <c r="Z15" s="402"/>
      <c r="AA15" s="402"/>
      <c r="AB15" s="392"/>
      <c r="AC15" s="436">
        <v>583</v>
      </c>
      <c r="AD15" s="437"/>
      <c r="AE15" s="437"/>
      <c r="AF15" s="437"/>
      <c r="AG15" s="476"/>
      <c r="AH15" s="436">
        <v>712</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586605</v>
      </c>
      <c r="BO15" s="349"/>
      <c r="BP15" s="349"/>
      <c r="BQ15" s="349"/>
      <c r="BR15" s="349"/>
      <c r="BS15" s="349"/>
      <c r="BT15" s="349"/>
      <c r="BU15" s="350"/>
      <c r="BV15" s="348">
        <v>611963</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22.7</v>
      </c>
      <c r="AD16" s="470"/>
      <c r="AE16" s="470"/>
      <c r="AF16" s="470"/>
      <c r="AG16" s="471"/>
      <c r="AH16" s="469">
        <v>24.5</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3445385</v>
      </c>
      <c r="BO16" s="386"/>
      <c r="BP16" s="386"/>
      <c r="BQ16" s="386"/>
      <c r="BR16" s="386"/>
      <c r="BS16" s="386"/>
      <c r="BT16" s="386"/>
      <c r="BU16" s="387"/>
      <c r="BV16" s="385">
        <v>3447533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1342</v>
      </c>
      <c r="AD17" s="437"/>
      <c r="AE17" s="437"/>
      <c r="AF17" s="437"/>
      <c r="AG17" s="476"/>
      <c r="AH17" s="436">
        <v>1512</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738638</v>
      </c>
      <c r="BO17" s="386"/>
      <c r="BP17" s="386"/>
      <c r="BQ17" s="386"/>
      <c r="BR17" s="386"/>
      <c r="BS17" s="386"/>
      <c r="BT17" s="386"/>
      <c r="BU17" s="387"/>
      <c r="BV17" s="385">
        <v>774069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716.6</v>
      </c>
      <c r="M18" s="498"/>
      <c r="N18" s="498"/>
      <c r="O18" s="498"/>
      <c r="P18" s="498"/>
      <c r="Q18" s="498"/>
      <c r="R18" s="499"/>
      <c r="S18" s="499"/>
      <c r="T18" s="499"/>
      <c r="U18" s="499"/>
      <c r="V18" s="500"/>
      <c r="W18" s="403"/>
      <c r="X18" s="404"/>
      <c r="Y18" s="404"/>
      <c r="Z18" s="404"/>
      <c r="AA18" s="404"/>
      <c r="AB18" s="395"/>
      <c r="AC18" s="501">
        <v>52.2</v>
      </c>
      <c r="AD18" s="502"/>
      <c r="AE18" s="502"/>
      <c r="AF18" s="502"/>
      <c r="AG18" s="503"/>
      <c r="AH18" s="501">
        <v>52</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2761670</v>
      </c>
      <c r="BO18" s="386"/>
      <c r="BP18" s="386"/>
      <c r="BQ18" s="386"/>
      <c r="BR18" s="386"/>
      <c r="BS18" s="386"/>
      <c r="BT18" s="386"/>
      <c r="BU18" s="387"/>
      <c r="BV18" s="385">
        <v>2762409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4283627</v>
      </c>
      <c r="BO19" s="386"/>
      <c r="BP19" s="386"/>
      <c r="BQ19" s="386"/>
      <c r="BR19" s="386"/>
      <c r="BS19" s="386"/>
      <c r="BT19" s="386"/>
      <c r="BU19" s="387"/>
      <c r="BV19" s="385">
        <v>4085371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2358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39" t="s">
        <v>150</v>
      </c>
      <c r="AI22" s="402"/>
      <c r="AJ22" s="402"/>
      <c r="AK22" s="402"/>
      <c r="AL22" s="392"/>
      <c r="AM22" s="539" t="s">
        <v>151</v>
      </c>
      <c r="AN22" s="540"/>
      <c r="AO22" s="540"/>
      <c r="AP22" s="540"/>
      <c r="AQ22" s="540"/>
      <c r="AR22" s="541"/>
      <c r="AS22" s="524" t="s">
        <v>148</v>
      </c>
      <c r="AT22" s="525"/>
      <c r="AU22" s="525"/>
      <c r="AV22" s="525"/>
      <c r="AW22" s="525"/>
      <c r="AX22" s="545"/>
      <c r="AY22" s="547"/>
      <c r="AZ22" s="548"/>
      <c r="BA22" s="548"/>
      <c r="BB22" s="548"/>
      <c r="BC22" s="548"/>
      <c r="BD22" s="548"/>
      <c r="BE22" s="548"/>
      <c r="BF22" s="548"/>
      <c r="BG22" s="548"/>
      <c r="BH22" s="548"/>
      <c r="BI22" s="548"/>
      <c r="BJ22" s="548"/>
      <c r="BK22" s="548"/>
      <c r="BL22" s="548"/>
      <c r="BM22" s="549"/>
      <c r="BN22" s="550"/>
      <c r="BO22" s="551"/>
      <c r="BP22" s="551"/>
      <c r="BQ22" s="551"/>
      <c r="BR22" s="551"/>
      <c r="BS22" s="551"/>
      <c r="BT22" s="551"/>
      <c r="BU22" s="552"/>
      <c r="BV22" s="550"/>
      <c r="BW22" s="551"/>
      <c r="BX22" s="551"/>
      <c r="BY22" s="551"/>
      <c r="BZ22" s="551"/>
      <c r="CA22" s="551"/>
      <c r="CB22" s="551"/>
      <c r="CC22" s="552"/>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2"/>
      <c r="AN23" s="543"/>
      <c r="AO23" s="543"/>
      <c r="AP23" s="543"/>
      <c r="AQ23" s="543"/>
      <c r="AR23" s="544"/>
      <c r="AS23" s="527"/>
      <c r="AT23" s="528"/>
      <c r="AU23" s="528"/>
      <c r="AV23" s="528"/>
      <c r="AW23" s="528"/>
      <c r="AX23" s="546"/>
      <c r="AY23" s="345" t="s">
        <v>152</v>
      </c>
      <c r="AZ23" s="346"/>
      <c r="BA23" s="346"/>
      <c r="BB23" s="346"/>
      <c r="BC23" s="346"/>
      <c r="BD23" s="346"/>
      <c r="BE23" s="346"/>
      <c r="BF23" s="346"/>
      <c r="BG23" s="346"/>
      <c r="BH23" s="346"/>
      <c r="BI23" s="346"/>
      <c r="BJ23" s="346"/>
      <c r="BK23" s="346"/>
      <c r="BL23" s="346"/>
      <c r="BM23" s="347"/>
      <c r="BN23" s="385">
        <v>4738140</v>
      </c>
      <c r="BO23" s="386"/>
      <c r="BP23" s="386"/>
      <c r="BQ23" s="386"/>
      <c r="BR23" s="386"/>
      <c r="BS23" s="386"/>
      <c r="BT23" s="386"/>
      <c r="BU23" s="387"/>
      <c r="BV23" s="385">
        <v>4649676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7100</v>
      </c>
      <c r="R24" s="437"/>
      <c r="S24" s="437"/>
      <c r="T24" s="437"/>
      <c r="U24" s="437"/>
      <c r="V24" s="476"/>
      <c r="W24" s="531"/>
      <c r="X24" s="519"/>
      <c r="Y24" s="520"/>
      <c r="Z24" s="435" t="s">
        <v>154</v>
      </c>
      <c r="AA24" s="415"/>
      <c r="AB24" s="415"/>
      <c r="AC24" s="415"/>
      <c r="AD24" s="415"/>
      <c r="AE24" s="415"/>
      <c r="AF24" s="415"/>
      <c r="AG24" s="416"/>
      <c r="AH24" s="436">
        <v>99</v>
      </c>
      <c r="AI24" s="437"/>
      <c r="AJ24" s="437"/>
      <c r="AK24" s="437"/>
      <c r="AL24" s="476"/>
      <c r="AM24" s="436">
        <v>321750</v>
      </c>
      <c r="AN24" s="437"/>
      <c r="AO24" s="437"/>
      <c r="AP24" s="437"/>
      <c r="AQ24" s="437"/>
      <c r="AR24" s="476"/>
      <c r="AS24" s="436">
        <v>3250</v>
      </c>
      <c r="AT24" s="437"/>
      <c r="AU24" s="437"/>
      <c r="AV24" s="437"/>
      <c r="AW24" s="437"/>
      <c r="AX24" s="438"/>
      <c r="AY24" s="547" t="s">
        <v>155</v>
      </c>
      <c r="AZ24" s="548"/>
      <c r="BA24" s="548"/>
      <c r="BB24" s="548"/>
      <c r="BC24" s="548"/>
      <c r="BD24" s="548"/>
      <c r="BE24" s="548"/>
      <c r="BF24" s="548"/>
      <c r="BG24" s="548"/>
      <c r="BH24" s="548"/>
      <c r="BI24" s="548"/>
      <c r="BJ24" s="548"/>
      <c r="BK24" s="548"/>
      <c r="BL24" s="548"/>
      <c r="BM24" s="549"/>
      <c r="BN24" s="385">
        <v>4465616</v>
      </c>
      <c r="BO24" s="386"/>
      <c r="BP24" s="386"/>
      <c r="BQ24" s="386"/>
      <c r="BR24" s="386"/>
      <c r="BS24" s="386"/>
      <c r="BT24" s="386"/>
      <c r="BU24" s="387"/>
      <c r="BV24" s="385">
        <v>4329120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6000</v>
      </c>
      <c r="R25" s="437"/>
      <c r="S25" s="437"/>
      <c r="T25" s="437"/>
      <c r="U25" s="437"/>
      <c r="V25" s="476"/>
      <c r="W25" s="531"/>
      <c r="X25" s="519"/>
      <c r="Y25" s="520"/>
      <c r="Z25" s="435" t="s">
        <v>157</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43513</v>
      </c>
      <c r="BO25" s="349"/>
      <c r="BP25" s="349"/>
      <c r="BQ25" s="349"/>
      <c r="BR25" s="349"/>
      <c r="BS25" s="349"/>
      <c r="BT25" s="349"/>
      <c r="BU25" s="350"/>
      <c r="BV25" s="348">
        <v>62427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5350</v>
      </c>
      <c r="R26" s="437"/>
      <c r="S26" s="437"/>
      <c r="T26" s="437"/>
      <c r="U26" s="437"/>
      <c r="V26" s="476"/>
      <c r="W26" s="531"/>
      <c r="X26" s="519"/>
      <c r="Y26" s="520"/>
      <c r="Z26" s="435" t="s">
        <v>160</v>
      </c>
      <c r="AA26" s="553"/>
      <c r="AB26" s="553"/>
      <c r="AC26" s="553"/>
      <c r="AD26" s="553"/>
      <c r="AE26" s="553"/>
      <c r="AF26" s="553"/>
      <c r="AG26" s="554"/>
      <c r="AH26" s="436">
        <v>16</v>
      </c>
      <c r="AI26" s="437"/>
      <c r="AJ26" s="437"/>
      <c r="AK26" s="437"/>
      <c r="AL26" s="476"/>
      <c r="AM26" s="436">
        <v>55136</v>
      </c>
      <c r="AN26" s="437"/>
      <c r="AO26" s="437"/>
      <c r="AP26" s="437"/>
      <c r="AQ26" s="437"/>
      <c r="AR26" s="476"/>
      <c r="AS26" s="436">
        <v>3446</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2780</v>
      </c>
      <c r="R27" s="437"/>
      <c r="S27" s="437"/>
      <c r="T27" s="437"/>
      <c r="U27" s="437"/>
      <c r="V27" s="476"/>
      <c r="W27" s="531"/>
      <c r="X27" s="519"/>
      <c r="Y27" s="520"/>
      <c r="Z27" s="435" t="s">
        <v>163</v>
      </c>
      <c r="AA27" s="415"/>
      <c r="AB27" s="415"/>
      <c r="AC27" s="415"/>
      <c r="AD27" s="415"/>
      <c r="AE27" s="415"/>
      <c r="AF27" s="415"/>
      <c r="AG27" s="416"/>
      <c r="AH27" s="436" t="s">
        <v>122</v>
      </c>
      <c r="AI27" s="437"/>
      <c r="AJ27" s="437"/>
      <c r="AK27" s="437"/>
      <c r="AL27" s="476"/>
      <c r="AM27" s="436" t="s">
        <v>122</v>
      </c>
      <c r="AN27" s="437"/>
      <c r="AO27" s="437"/>
      <c r="AP27" s="437"/>
      <c r="AQ27" s="437"/>
      <c r="AR27" s="476"/>
      <c r="AS27" s="436" t="s">
        <v>122</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0">
        <v>46255</v>
      </c>
      <c r="BO27" s="551"/>
      <c r="BP27" s="551"/>
      <c r="BQ27" s="551"/>
      <c r="BR27" s="551"/>
      <c r="BS27" s="551"/>
      <c r="BT27" s="551"/>
      <c r="BU27" s="552"/>
      <c r="BV27" s="550">
        <v>56255</v>
      </c>
      <c r="BW27" s="551"/>
      <c r="BX27" s="551"/>
      <c r="BY27" s="551"/>
      <c r="BZ27" s="551"/>
      <c r="CA27" s="551"/>
      <c r="CB27" s="551"/>
      <c r="CC27" s="552"/>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2220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1022179</v>
      </c>
      <c r="BO28" s="349"/>
      <c r="BP28" s="349"/>
      <c r="BQ28" s="349"/>
      <c r="BR28" s="349"/>
      <c r="BS28" s="349"/>
      <c r="BT28" s="349"/>
      <c r="BU28" s="350"/>
      <c r="BV28" s="348">
        <v>1038750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8</v>
      </c>
      <c r="M29" s="437"/>
      <c r="N29" s="437"/>
      <c r="O29" s="437"/>
      <c r="P29" s="476"/>
      <c r="Q29" s="436">
        <v>1830</v>
      </c>
      <c r="R29" s="437"/>
      <c r="S29" s="437"/>
      <c r="T29" s="437"/>
      <c r="U29" s="437"/>
      <c r="V29" s="476"/>
      <c r="W29" s="531"/>
      <c r="X29" s="519"/>
      <c r="Y29" s="520"/>
      <c r="Z29" s="435" t="s">
        <v>170</v>
      </c>
      <c r="AA29" s="415"/>
      <c r="AB29" s="415"/>
      <c r="AC29" s="415"/>
      <c r="AD29" s="415"/>
      <c r="AE29" s="415"/>
      <c r="AF29" s="415"/>
      <c r="AG29" s="416"/>
      <c r="AH29" s="436">
        <v>99</v>
      </c>
      <c r="AI29" s="437"/>
      <c r="AJ29" s="437"/>
      <c r="AK29" s="437"/>
      <c r="AL29" s="476"/>
      <c r="AM29" s="436">
        <v>321750</v>
      </c>
      <c r="AN29" s="437"/>
      <c r="AO29" s="437"/>
      <c r="AP29" s="437"/>
      <c r="AQ29" s="437"/>
      <c r="AR29" s="476"/>
      <c r="AS29" s="436">
        <v>3250</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208289</v>
      </c>
      <c r="BO29" s="386"/>
      <c r="BP29" s="386"/>
      <c r="BQ29" s="386"/>
      <c r="BR29" s="386"/>
      <c r="BS29" s="386"/>
      <c r="BT29" s="386"/>
      <c r="BU29" s="387"/>
      <c r="BV29" s="385">
        <v>180017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97</v>
      </c>
      <c r="AI30" s="502"/>
      <c r="AJ30" s="502"/>
      <c r="AK30" s="502"/>
      <c r="AL30" s="502"/>
      <c r="AM30" s="502"/>
      <c r="AN30" s="502"/>
      <c r="AO30" s="502"/>
      <c r="AP30" s="502"/>
      <c r="AQ30" s="502"/>
      <c r="AR30" s="502"/>
      <c r="AS30" s="502"/>
      <c r="AT30" s="502"/>
      <c r="AU30" s="502"/>
      <c r="AV30" s="502"/>
      <c r="AW30" s="502"/>
      <c r="AX30" s="504"/>
      <c r="AY30" s="561"/>
      <c r="AZ30" s="562"/>
      <c r="BA30" s="562"/>
      <c r="BB30" s="563"/>
      <c r="BC30" s="547" t="s">
        <v>173</v>
      </c>
      <c r="BD30" s="548"/>
      <c r="BE30" s="548"/>
      <c r="BF30" s="548"/>
      <c r="BG30" s="548"/>
      <c r="BH30" s="548"/>
      <c r="BI30" s="548"/>
      <c r="BJ30" s="548"/>
      <c r="BK30" s="548"/>
      <c r="BL30" s="548"/>
      <c r="BM30" s="549"/>
      <c r="BN30" s="550">
        <v>3223534</v>
      </c>
      <c r="BO30" s="551"/>
      <c r="BP30" s="551"/>
      <c r="BQ30" s="551"/>
      <c r="BR30" s="551"/>
      <c r="BS30" s="551"/>
      <c r="BT30" s="551"/>
      <c r="BU30" s="552"/>
      <c r="BV30" s="550">
        <v>2690436</v>
      </c>
      <c r="BW30" s="551"/>
      <c r="BX30" s="551"/>
      <c r="BY30" s="551"/>
      <c r="BZ30" s="551"/>
      <c r="CA30" s="551"/>
      <c r="CB30" s="551"/>
      <c r="CC30" s="552"/>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IF('各会計、関係団体の財政状況及び健全化判断比率'!B33="","",'各会計、関係団体の財政状況及び健全化判断比率'!B33)</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美幌・津別広域事務組合</v>
      </c>
      <c r="BZ34" s="565"/>
      <c r="CA34" s="565"/>
      <c r="CB34" s="565"/>
      <c r="CC34" s="565"/>
      <c r="CD34" s="565"/>
      <c r="CE34" s="565"/>
      <c r="CF34" s="565"/>
      <c r="CG34" s="565"/>
      <c r="CH34" s="565"/>
      <c r="CI34" s="565"/>
      <c r="CJ34" s="565"/>
      <c r="CK34" s="565"/>
      <c r="CL34" s="565"/>
      <c r="CM34" s="565"/>
      <c r="CN34" s="165"/>
      <c r="CO34" s="564">
        <f>IF(CQ34="","",MAX(C34:D43,U34:V43,AM34:AN43,BE34:BF43,BW34:BX43)+1)</f>
        <v>11</v>
      </c>
      <c r="CP34" s="564"/>
      <c r="CQ34" s="565" t="str">
        <f>IF('各会計、関係団体の財政状況及び健全化判断比率'!BS7="","",'各会計、関係団体の財政状況及び健全化判断比率'!BS7)</f>
        <v>津別町振興公社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IF('各会計、関係団体の財政状況及び健全化判断比率'!B34="","",'各会計、関係団体の財政状況及び健全化判断比率'!B34)</f>
        <v>簡易水道事業特別会計</v>
      </c>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網走地方教育研修センター</v>
      </c>
      <c r="BZ35" s="565"/>
      <c r="CA35" s="565"/>
      <c r="CB35" s="565"/>
      <c r="CC35" s="565"/>
      <c r="CD35" s="565"/>
      <c r="CE35" s="565"/>
      <c r="CF35" s="565"/>
      <c r="CG35" s="565"/>
      <c r="CH35" s="565"/>
      <c r="CI35" s="565"/>
      <c r="CJ35" s="565"/>
      <c r="CK35" s="565"/>
      <c r="CL35" s="565"/>
      <c r="CM35" s="565"/>
      <c r="CN35" s="165"/>
      <c r="CO35" s="564">
        <f t="shared" ref="CO35:CO43" si="3">IF(CQ35="","",CO34+1)</f>
        <v>12</v>
      </c>
      <c r="CP35" s="564"/>
      <c r="CQ35" s="565" t="str">
        <f>IF('各会計、関係団体の財政状況及び健全化判断比率'!BS8="","",'各会計、関係団体の財政状況及び健全化判断比率'!BS8)</f>
        <v>相生振興公社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t="str">
        <f t="shared" si="2"/>
        <v/>
      </c>
      <c r="BX36" s="564"/>
      <c r="BY36" s="565" t="str">
        <f>IF('各会計、関係団体の財政状況及び健全化判断比率'!B70="","",'各会計、関係団体の財政状況及び健全化判断比率'!B70)</f>
        <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介護サービス事業特別会計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t="str">
        <f t="shared" si="2"/>
        <v/>
      </c>
      <c r="BX37" s="564"/>
      <c r="BY37" s="565" t="str">
        <f>IF('各会計、関係団体の財政状況及び健全化判断比率'!B71="","",'各会計、関係団体の財政状況及び健全化判断比率'!B71)</f>
        <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N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603506</v>
      </c>
      <c r="S5" s="581"/>
      <c r="T5" s="581"/>
      <c r="U5" s="581"/>
      <c r="V5" s="581"/>
      <c r="W5" s="581"/>
      <c r="X5" s="581"/>
      <c r="Y5" s="582"/>
      <c r="Z5" s="583">
        <v>9.6</v>
      </c>
      <c r="AA5" s="583"/>
      <c r="AB5" s="583"/>
      <c r="AC5" s="583"/>
      <c r="AD5" s="584">
        <v>603506</v>
      </c>
      <c r="AE5" s="584"/>
      <c r="AF5" s="584"/>
      <c r="AG5" s="584"/>
      <c r="AH5" s="584"/>
      <c r="AI5" s="584"/>
      <c r="AJ5" s="584"/>
      <c r="AK5" s="584"/>
      <c r="AL5" s="585">
        <v>16.600000000000001</v>
      </c>
      <c r="AM5" s="586"/>
      <c r="AN5" s="586"/>
      <c r="AO5" s="587"/>
      <c r="AP5" s="577" t="s">
        <v>208</v>
      </c>
      <c r="AQ5" s="578"/>
      <c r="AR5" s="578"/>
      <c r="AS5" s="578"/>
      <c r="AT5" s="578"/>
      <c r="AU5" s="578"/>
      <c r="AV5" s="578"/>
      <c r="AW5" s="578"/>
      <c r="AX5" s="578"/>
      <c r="AY5" s="578"/>
      <c r="AZ5" s="578"/>
      <c r="BA5" s="578"/>
      <c r="BB5" s="578"/>
      <c r="BC5" s="578"/>
      <c r="BD5" s="578"/>
      <c r="BE5" s="578"/>
      <c r="BF5" s="579"/>
      <c r="BG5" s="591">
        <v>601806</v>
      </c>
      <c r="BH5" s="592"/>
      <c r="BI5" s="592"/>
      <c r="BJ5" s="592"/>
      <c r="BK5" s="592"/>
      <c r="BL5" s="592"/>
      <c r="BM5" s="592"/>
      <c r="BN5" s="593"/>
      <c r="BO5" s="594">
        <v>99.7</v>
      </c>
      <c r="BP5" s="594"/>
      <c r="BQ5" s="594"/>
      <c r="BR5" s="594"/>
      <c r="BS5" s="595">
        <v>11622</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80477</v>
      </c>
      <c r="S6" s="592"/>
      <c r="T6" s="592"/>
      <c r="U6" s="592"/>
      <c r="V6" s="592"/>
      <c r="W6" s="592"/>
      <c r="X6" s="592"/>
      <c r="Y6" s="593"/>
      <c r="Z6" s="594">
        <v>1.3</v>
      </c>
      <c r="AA6" s="594"/>
      <c r="AB6" s="594"/>
      <c r="AC6" s="594"/>
      <c r="AD6" s="595">
        <v>80477</v>
      </c>
      <c r="AE6" s="595"/>
      <c r="AF6" s="595"/>
      <c r="AG6" s="595"/>
      <c r="AH6" s="595"/>
      <c r="AI6" s="595"/>
      <c r="AJ6" s="595"/>
      <c r="AK6" s="595"/>
      <c r="AL6" s="596">
        <v>2.2000000000000002</v>
      </c>
      <c r="AM6" s="597"/>
      <c r="AN6" s="597"/>
      <c r="AO6" s="598"/>
      <c r="AP6" s="588" t="s">
        <v>213</v>
      </c>
      <c r="AQ6" s="589"/>
      <c r="AR6" s="589"/>
      <c r="AS6" s="589"/>
      <c r="AT6" s="589"/>
      <c r="AU6" s="589"/>
      <c r="AV6" s="589"/>
      <c r="AW6" s="589"/>
      <c r="AX6" s="589"/>
      <c r="AY6" s="589"/>
      <c r="AZ6" s="589"/>
      <c r="BA6" s="589"/>
      <c r="BB6" s="589"/>
      <c r="BC6" s="589"/>
      <c r="BD6" s="589"/>
      <c r="BE6" s="589"/>
      <c r="BF6" s="590"/>
      <c r="BG6" s="591">
        <v>601806</v>
      </c>
      <c r="BH6" s="592"/>
      <c r="BI6" s="592"/>
      <c r="BJ6" s="592"/>
      <c r="BK6" s="592"/>
      <c r="BL6" s="592"/>
      <c r="BM6" s="592"/>
      <c r="BN6" s="593"/>
      <c r="BO6" s="594">
        <v>99.7</v>
      </c>
      <c r="BP6" s="594"/>
      <c r="BQ6" s="594"/>
      <c r="BR6" s="594"/>
      <c r="BS6" s="595">
        <v>11622</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70570</v>
      </c>
      <c r="CS6" s="592"/>
      <c r="CT6" s="592"/>
      <c r="CU6" s="592"/>
      <c r="CV6" s="592"/>
      <c r="CW6" s="592"/>
      <c r="CX6" s="592"/>
      <c r="CY6" s="593"/>
      <c r="CZ6" s="594">
        <v>1.1000000000000001</v>
      </c>
      <c r="DA6" s="594"/>
      <c r="DB6" s="594"/>
      <c r="DC6" s="594"/>
      <c r="DD6" s="600" t="s">
        <v>215</v>
      </c>
      <c r="DE6" s="592"/>
      <c r="DF6" s="592"/>
      <c r="DG6" s="592"/>
      <c r="DH6" s="592"/>
      <c r="DI6" s="592"/>
      <c r="DJ6" s="592"/>
      <c r="DK6" s="592"/>
      <c r="DL6" s="592"/>
      <c r="DM6" s="592"/>
      <c r="DN6" s="592"/>
      <c r="DO6" s="592"/>
      <c r="DP6" s="593"/>
      <c r="DQ6" s="600">
        <v>70432</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1397</v>
      </c>
      <c r="S7" s="592"/>
      <c r="T7" s="592"/>
      <c r="U7" s="592"/>
      <c r="V7" s="592"/>
      <c r="W7" s="592"/>
      <c r="X7" s="592"/>
      <c r="Y7" s="593"/>
      <c r="Z7" s="594">
        <v>0</v>
      </c>
      <c r="AA7" s="594"/>
      <c r="AB7" s="594"/>
      <c r="AC7" s="594"/>
      <c r="AD7" s="595">
        <v>1397</v>
      </c>
      <c r="AE7" s="595"/>
      <c r="AF7" s="595"/>
      <c r="AG7" s="595"/>
      <c r="AH7" s="595"/>
      <c r="AI7" s="595"/>
      <c r="AJ7" s="595"/>
      <c r="AK7" s="595"/>
      <c r="AL7" s="596">
        <v>0</v>
      </c>
      <c r="AM7" s="597"/>
      <c r="AN7" s="597"/>
      <c r="AO7" s="598"/>
      <c r="AP7" s="588" t="s">
        <v>217</v>
      </c>
      <c r="AQ7" s="589"/>
      <c r="AR7" s="589"/>
      <c r="AS7" s="589"/>
      <c r="AT7" s="589"/>
      <c r="AU7" s="589"/>
      <c r="AV7" s="589"/>
      <c r="AW7" s="589"/>
      <c r="AX7" s="589"/>
      <c r="AY7" s="589"/>
      <c r="AZ7" s="589"/>
      <c r="BA7" s="589"/>
      <c r="BB7" s="589"/>
      <c r="BC7" s="589"/>
      <c r="BD7" s="589"/>
      <c r="BE7" s="589"/>
      <c r="BF7" s="590"/>
      <c r="BG7" s="591">
        <v>271971</v>
      </c>
      <c r="BH7" s="592"/>
      <c r="BI7" s="592"/>
      <c r="BJ7" s="592"/>
      <c r="BK7" s="592"/>
      <c r="BL7" s="592"/>
      <c r="BM7" s="592"/>
      <c r="BN7" s="593"/>
      <c r="BO7" s="594">
        <v>45.1</v>
      </c>
      <c r="BP7" s="594"/>
      <c r="BQ7" s="594"/>
      <c r="BR7" s="594"/>
      <c r="BS7" s="595">
        <v>11622</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2081872</v>
      </c>
      <c r="CS7" s="592"/>
      <c r="CT7" s="592"/>
      <c r="CU7" s="592"/>
      <c r="CV7" s="592"/>
      <c r="CW7" s="592"/>
      <c r="CX7" s="592"/>
      <c r="CY7" s="593"/>
      <c r="CZ7" s="594">
        <v>33.200000000000003</v>
      </c>
      <c r="DA7" s="594"/>
      <c r="DB7" s="594"/>
      <c r="DC7" s="594"/>
      <c r="DD7" s="600">
        <v>244822</v>
      </c>
      <c r="DE7" s="592"/>
      <c r="DF7" s="592"/>
      <c r="DG7" s="592"/>
      <c r="DH7" s="592"/>
      <c r="DI7" s="592"/>
      <c r="DJ7" s="592"/>
      <c r="DK7" s="592"/>
      <c r="DL7" s="592"/>
      <c r="DM7" s="592"/>
      <c r="DN7" s="592"/>
      <c r="DO7" s="592"/>
      <c r="DP7" s="593"/>
      <c r="DQ7" s="600">
        <v>1349587</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1224</v>
      </c>
      <c r="S8" s="592"/>
      <c r="T8" s="592"/>
      <c r="U8" s="592"/>
      <c r="V8" s="592"/>
      <c r="W8" s="592"/>
      <c r="X8" s="592"/>
      <c r="Y8" s="593"/>
      <c r="Z8" s="594">
        <v>0</v>
      </c>
      <c r="AA8" s="594"/>
      <c r="AB8" s="594"/>
      <c r="AC8" s="594"/>
      <c r="AD8" s="595">
        <v>1224</v>
      </c>
      <c r="AE8" s="595"/>
      <c r="AF8" s="595"/>
      <c r="AG8" s="595"/>
      <c r="AH8" s="595"/>
      <c r="AI8" s="595"/>
      <c r="AJ8" s="595"/>
      <c r="AK8" s="595"/>
      <c r="AL8" s="596">
        <v>0</v>
      </c>
      <c r="AM8" s="597"/>
      <c r="AN8" s="597"/>
      <c r="AO8" s="598"/>
      <c r="AP8" s="588" t="s">
        <v>220</v>
      </c>
      <c r="AQ8" s="589"/>
      <c r="AR8" s="589"/>
      <c r="AS8" s="589"/>
      <c r="AT8" s="589"/>
      <c r="AU8" s="589"/>
      <c r="AV8" s="589"/>
      <c r="AW8" s="589"/>
      <c r="AX8" s="589"/>
      <c r="AY8" s="589"/>
      <c r="AZ8" s="589"/>
      <c r="BA8" s="589"/>
      <c r="BB8" s="589"/>
      <c r="BC8" s="589"/>
      <c r="BD8" s="589"/>
      <c r="BE8" s="589"/>
      <c r="BF8" s="590"/>
      <c r="BG8" s="591">
        <v>7137</v>
      </c>
      <c r="BH8" s="592"/>
      <c r="BI8" s="592"/>
      <c r="BJ8" s="592"/>
      <c r="BK8" s="592"/>
      <c r="BL8" s="592"/>
      <c r="BM8" s="592"/>
      <c r="BN8" s="593"/>
      <c r="BO8" s="594">
        <v>1.2</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926424</v>
      </c>
      <c r="CS8" s="592"/>
      <c r="CT8" s="592"/>
      <c r="CU8" s="592"/>
      <c r="CV8" s="592"/>
      <c r="CW8" s="592"/>
      <c r="CX8" s="592"/>
      <c r="CY8" s="593"/>
      <c r="CZ8" s="594">
        <v>14.8</v>
      </c>
      <c r="DA8" s="594"/>
      <c r="DB8" s="594"/>
      <c r="DC8" s="594"/>
      <c r="DD8" s="600">
        <v>68140</v>
      </c>
      <c r="DE8" s="592"/>
      <c r="DF8" s="592"/>
      <c r="DG8" s="592"/>
      <c r="DH8" s="592"/>
      <c r="DI8" s="592"/>
      <c r="DJ8" s="592"/>
      <c r="DK8" s="592"/>
      <c r="DL8" s="592"/>
      <c r="DM8" s="592"/>
      <c r="DN8" s="592"/>
      <c r="DO8" s="592"/>
      <c r="DP8" s="593"/>
      <c r="DQ8" s="600">
        <v>559905</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1677</v>
      </c>
      <c r="S9" s="592"/>
      <c r="T9" s="592"/>
      <c r="U9" s="592"/>
      <c r="V9" s="592"/>
      <c r="W9" s="592"/>
      <c r="X9" s="592"/>
      <c r="Y9" s="593"/>
      <c r="Z9" s="594">
        <v>0</v>
      </c>
      <c r="AA9" s="594"/>
      <c r="AB9" s="594"/>
      <c r="AC9" s="594"/>
      <c r="AD9" s="595">
        <v>1677</v>
      </c>
      <c r="AE9" s="595"/>
      <c r="AF9" s="595"/>
      <c r="AG9" s="595"/>
      <c r="AH9" s="595"/>
      <c r="AI9" s="595"/>
      <c r="AJ9" s="595"/>
      <c r="AK9" s="595"/>
      <c r="AL9" s="596">
        <v>0</v>
      </c>
      <c r="AM9" s="597"/>
      <c r="AN9" s="597"/>
      <c r="AO9" s="598"/>
      <c r="AP9" s="588" t="s">
        <v>223</v>
      </c>
      <c r="AQ9" s="589"/>
      <c r="AR9" s="589"/>
      <c r="AS9" s="589"/>
      <c r="AT9" s="589"/>
      <c r="AU9" s="589"/>
      <c r="AV9" s="589"/>
      <c r="AW9" s="589"/>
      <c r="AX9" s="589"/>
      <c r="AY9" s="589"/>
      <c r="AZ9" s="589"/>
      <c r="BA9" s="589"/>
      <c r="BB9" s="589"/>
      <c r="BC9" s="589"/>
      <c r="BD9" s="589"/>
      <c r="BE9" s="589"/>
      <c r="BF9" s="590"/>
      <c r="BG9" s="591">
        <v>193954</v>
      </c>
      <c r="BH9" s="592"/>
      <c r="BI9" s="592"/>
      <c r="BJ9" s="592"/>
      <c r="BK9" s="592"/>
      <c r="BL9" s="592"/>
      <c r="BM9" s="592"/>
      <c r="BN9" s="593"/>
      <c r="BO9" s="594">
        <v>32.1</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384990</v>
      </c>
      <c r="CS9" s="592"/>
      <c r="CT9" s="592"/>
      <c r="CU9" s="592"/>
      <c r="CV9" s="592"/>
      <c r="CW9" s="592"/>
      <c r="CX9" s="592"/>
      <c r="CY9" s="593"/>
      <c r="CZ9" s="594">
        <v>6.1</v>
      </c>
      <c r="DA9" s="594"/>
      <c r="DB9" s="594"/>
      <c r="DC9" s="594"/>
      <c r="DD9" s="600">
        <v>25398</v>
      </c>
      <c r="DE9" s="592"/>
      <c r="DF9" s="592"/>
      <c r="DG9" s="592"/>
      <c r="DH9" s="592"/>
      <c r="DI9" s="592"/>
      <c r="DJ9" s="592"/>
      <c r="DK9" s="592"/>
      <c r="DL9" s="592"/>
      <c r="DM9" s="592"/>
      <c r="DN9" s="592"/>
      <c r="DO9" s="592"/>
      <c r="DP9" s="593"/>
      <c r="DQ9" s="600">
        <v>248782</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57988</v>
      </c>
      <c r="S10" s="592"/>
      <c r="T10" s="592"/>
      <c r="U10" s="592"/>
      <c r="V10" s="592"/>
      <c r="W10" s="592"/>
      <c r="X10" s="592"/>
      <c r="Y10" s="593"/>
      <c r="Z10" s="594">
        <v>0.9</v>
      </c>
      <c r="AA10" s="594"/>
      <c r="AB10" s="594"/>
      <c r="AC10" s="594"/>
      <c r="AD10" s="595">
        <v>57988</v>
      </c>
      <c r="AE10" s="595"/>
      <c r="AF10" s="595"/>
      <c r="AG10" s="595"/>
      <c r="AH10" s="595"/>
      <c r="AI10" s="595"/>
      <c r="AJ10" s="595"/>
      <c r="AK10" s="595"/>
      <c r="AL10" s="596">
        <v>1.6</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14499</v>
      </c>
      <c r="BH10" s="592"/>
      <c r="BI10" s="592"/>
      <c r="BJ10" s="592"/>
      <c r="BK10" s="592"/>
      <c r="BL10" s="592"/>
      <c r="BM10" s="592"/>
      <c r="BN10" s="593"/>
      <c r="BO10" s="594">
        <v>2.4</v>
      </c>
      <c r="BP10" s="594"/>
      <c r="BQ10" s="594"/>
      <c r="BR10" s="594"/>
      <c r="BS10" s="600">
        <v>2417</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16231</v>
      </c>
      <c r="CS10" s="592"/>
      <c r="CT10" s="592"/>
      <c r="CU10" s="592"/>
      <c r="CV10" s="592"/>
      <c r="CW10" s="592"/>
      <c r="CX10" s="592"/>
      <c r="CY10" s="593"/>
      <c r="CZ10" s="594">
        <v>0.3</v>
      </c>
      <c r="DA10" s="594"/>
      <c r="DB10" s="594"/>
      <c r="DC10" s="594"/>
      <c r="DD10" s="600" t="s">
        <v>112</v>
      </c>
      <c r="DE10" s="592"/>
      <c r="DF10" s="592"/>
      <c r="DG10" s="592"/>
      <c r="DH10" s="592"/>
      <c r="DI10" s="592"/>
      <c r="DJ10" s="592"/>
      <c r="DK10" s="592"/>
      <c r="DL10" s="592"/>
      <c r="DM10" s="592"/>
      <c r="DN10" s="592"/>
      <c r="DO10" s="592"/>
      <c r="DP10" s="593"/>
      <c r="DQ10" s="600">
        <v>1089</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56381</v>
      </c>
      <c r="BH11" s="592"/>
      <c r="BI11" s="592"/>
      <c r="BJ11" s="592"/>
      <c r="BK11" s="592"/>
      <c r="BL11" s="592"/>
      <c r="BM11" s="592"/>
      <c r="BN11" s="593"/>
      <c r="BO11" s="594">
        <v>9.3000000000000007</v>
      </c>
      <c r="BP11" s="594"/>
      <c r="BQ11" s="594"/>
      <c r="BR11" s="594"/>
      <c r="BS11" s="600">
        <v>9205</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541823</v>
      </c>
      <c r="CS11" s="592"/>
      <c r="CT11" s="592"/>
      <c r="CU11" s="592"/>
      <c r="CV11" s="592"/>
      <c r="CW11" s="592"/>
      <c r="CX11" s="592"/>
      <c r="CY11" s="593"/>
      <c r="CZ11" s="594">
        <v>8.6</v>
      </c>
      <c r="DA11" s="594"/>
      <c r="DB11" s="594"/>
      <c r="DC11" s="594"/>
      <c r="DD11" s="600">
        <v>264997</v>
      </c>
      <c r="DE11" s="592"/>
      <c r="DF11" s="592"/>
      <c r="DG11" s="592"/>
      <c r="DH11" s="592"/>
      <c r="DI11" s="592"/>
      <c r="DJ11" s="592"/>
      <c r="DK11" s="592"/>
      <c r="DL11" s="592"/>
      <c r="DM11" s="592"/>
      <c r="DN11" s="592"/>
      <c r="DO11" s="592"/>
      <c r="DP11" s="593"/>
      <c r="DQ11" s="600">
        <v>248688</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285003</v>
      </c>
      <c r="BH12" s="592"/>
      <c r="BI12" s="592"/>
      <c r="BJ12" s="592"/>
      <c r="BK12" s="592"/>
      <c r="BL12" s="592"/>
      <c r="BM12" s="592"/>
      <c r="BN12" s="593"/>
      <c r="BO12" s="594">
        <v>47.2</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60365</v>
      </c>
      <c r="CS12" s="592"/>
      <c r="CT12" s="592"/>
      <c r="CU12" s="592"/>
      <c r="CV12" s="592"/>
      <c r="CW12" s="592"/>
      <c r="CX12" s="592"/>
      <c r="CY12" s="593"/>
      <c r="CZ12" s="594">
        <v>1</v>
      </c>
      <c r="DA12" s="594"/>
      <c r="DB12" s="594"/>
      <c r="DC12" s="594"/>
      <c r="DD12" s="600" t="s">
        <v>112</v>
      </c>
      <c r="DE12" s="592"/>
      <c r="DF12" s="592"/>
      <c r="DG12" s="592"/>
      <c r="DH12" s="592"/>
      <c r="DI12" s="592"/>
      <c r="DJ12" s="592"/>
      <c r="DK12" s="592"/>
      <c r="DL12" s="592"/>
      <c r="DM12" s="592"/>
      <c r="DN12" s="592"/>
      <c r="DO12" s="592"/>
      <c r="DP12" s="593"/>
      <c r="DQ12" s="600">
        <v>56317</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20581</v>
      </c>
      <c r="S13" s="592"/>
      <c r="T13" s="592"/>
      <c r="U13" s="592"/>
      <c r="V13" s="592"/>
      <c r="W13" s="592"/>
      <c r="X13" s="592"/>
      <c r="Y13" s="593"/>
      <c r="Z13" s="594">
        <v>0.3</v>
      </c>
      <c r="AA13" s="594"/>
      <c r="AB13" s="594"/>
      <c r="AC13" s="594"/>
      <c r="AD13" s="595">
        <v>20581</v>
      </c>
      <c r="AE13" s="595"/>
      <c r="AF13" s="595"/>
      <c r="AG13" s="595"/>
      <c r="AH13" s="595"/>
      <c r="AI13" s="595"/>
      <c r="AJ13" s="595"/>
      <c r="AK13" s="595"/>
      <c r="AL13" s="596">
        <v>0.6</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276933</v>
      </c>
      <c r="BH13" s="592"/>
      <c r="BI13" s="592"/>
      <c r="BJ13" s="592"/>
      <c r="BK13" s="592"/>
      <c r="BL13" s="592"/>
      <c r="BM13" s="592"/>
      <c r="BN13" s="593"/>
      <c r="BO13" s="594">
        <v>45.9</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818125</v>
      </c>
      <c r="CS13" s="592"/>
      <c r="CT13" s="592"/>
      <c r="CU13" s="592"/>
      <c r="CV13" s="592"/>
      <c r="CW13" s="592"/>
      <c r="CX13" s="592"/>
      <c r="CY13" s="593"/>
      <c r="CZ13" s="594">
        <v>13.1</v>
      </c>
      <c r="DA13" s="594"/>
      <c r="DB13" s="594"/>
      <c r="DC13" s="594"/>
      <c r="DD13" s="600">
        <v>381567</v>
      </c>
      <c r="DE13" s="592"/>
      <c r="DF13" s="592"/>
      <c r="DG13" s="592"/>
      <c r="DH13" s="592"/>
      <c r="DI13" s="592"/>
      <c r="DJ13" s="592"/>
      <c r="DK13" s="592"/>
      <c r="DL13" s="592"/>
      <c r="DM13" s="592"/>
      <c r="DN13" s="592"/>
      <c r="DO13" s="592"/>
      <c r="DP13" s="593"/>
      <c r="DQ13" s="600">
        <v>510545</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10529</v>
      </c>
      <c r="BH14" s="592"/>
      <c r="BI14" s="592"/>
      <c r="BJ14" s="592"/>
      <c r="BK14" s="592"/>
      <c r="BL14" s="592"/>
      <c r="BM14" s="592"/>
      <c r="BN14" s="593"/>
      <c r="BO14" s="594">
        <v>1.7</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254384</v>
      </c>
      <c r="CS14" s="592"/>
      <c r="CT14" s="592"/>
      <c r="CU14" s="592"/>
      <c r="CV14" s="592"/>
      <c r="CW14" s="592"/>
      <c r="CX14" s="592"/>
      <c r="CY14" s="593"/>
      <c r="CZ14" s="594">
        <v>4.0999999999999996</v>
      </c>
      <c r="DA14" s="594"/>
      <c r="DB14" s="594"/>
      <c r="DC14" s="594"/>
      <c r="DD14" s="600">
        <v>21243</v>
      </c>
      <c r="DE14" s="592"/>
      <c r="DF14" s="592"/>
      <c r="DG14" s="592"/>
      <c r="DH14" s="592"/>
      <c r="DI14" s="592"/>
      <c r="DJ14" s="592"/>
      <c r="DK14" s="592"/>
      <c r="DL14" s="592"/>
      <c r="DM14" s="592"/>
      <c r="DN14" s="592"/>
      <c r="DO14" s="592"/>
      <c r="DP14" s="593"/>
      <c r="DQ14" s="600">
        <v>231784</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534</v>
      </c>
      <c r="S15" s="592"/>
      <c r="T15" s="592"/>
      <c r="U15" s="592"/>
      <c r="V15" s="592"/>
      <c r="W15" s="592"/>
      <c r="X15" s="592"/>
      <c r="Y15" s="593"/>
      <c r="Z15" s="594">
        <v>0</v>
      </c>
      <c r="AA15" s="594"/>
      <c r="AB15" s="594"/>
      <c r="AC15" s="594"/>
      <c r="AD15" s="595">
        <v>534</v>
      </c>
      <c r="AE15" s="595"/>
      <c r="AF15" s="595"/>
      <c r="AG15" s="595"/>
      <c r="AH15" s="595"/>
      <c r="AI15" s="595"/>
      <c r="AJ15" s="595"/>
      <c r="AK15" s="595"/>
      <c r="AL15" s="596">
        <v>0</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34303</v>
      </c>
      <c r="BH15" s="592"/>
      <c r="BI15" s="592"/>
      <c r="BJ15" s="592"/>
      <c r="BK15" s="592"/>
      <c r="BL15" s="592"/>
      <c r="BM15" s="592"/>
      <c r="BN15" s="593"/>
      <c r="BO15" s="594">
        <v>5.7</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551978</v>
      </c>
      <c r="CS15" s="592"/>
      <c r="CT15" s="592"/>
      <c r="CU15" s="592"/>
      <c r="CV15" s="592"/>
      <c r="CW15" s="592"/>
      <c r="CX15" s="592"/>
      <c r="CY15" s="593"/>
      <c r="CZ15" s="594">
        <v>8.8000000000000007</v>
      </c>
      <c r="DA15" s="594"/>
      <c r="DB15" s="594"/>
      <c r="DC15" s="594"/>
      <c r="DD15" s="600">
        <v>106065</v>
      </c>
      <c r="DE15" s="592"/>
      <c r="DF15" s="592"/>
      <c r="DG15" s="592"/>
      <c r="DH15" s="592"/>
      <c r="DI15" s="592"/>
      <c r="DJ15" s="592"/>
      <c r="DK15" s="592"/>
      <c r="DL15" s="592"/>
      <c r="DM15" s="592"/>
      <c r="DN15" s="592"/>
      <c r="DO15" s="592"/>
      <c r="DP15" s="593"/>
      <c r="DQ15" s="600">
        <v>436148</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3051491</v>
      </c>
      <c r="S16" s="592"/>
      <c r="T16" s="592"/>
      <c r="U16" s="592"/>
      <c r="V16" s="592"/>
      <c r="W16" s="592"/>
      <c r="X16" s="592"/>
      <c r="Y16" s="593"/>
      <c r="Z16" s="594">
        <v>48.6</v>
      </c>
      <c r="AA16" s="594"/>
      <c r="AB16" s="594"/>
      <c r="AC16" s="594"/>
      <c r="AD16" s="595">
        <v>2858780</v>
      </c>
      <c r="AE16" s="595"/>
      <c r="AF16" s="595"/>
      <c r="AG16" s="595"/>
      <c r="AH16" s="595"/>
      <c r="AI16" s="595"/>
      <c r="AJ16" s="595"/>
      <c r="AK16" s="595"/>
      <c r="AL16" s="596">
        <v>78.8</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t="s">
        <v>112</v>
      </c>
      <c r="CS16" s="592"/>
      <c r="CT16" s="592"/>
      <c r="CU16" s="592"/>
      <c r="CV16" s="592"/>
      <c r="CW16" s="592"/>
      <c r="CX16" s="592"/>
      <c r="CY16" s="593"/>
      <c r="CZ16" s="594" t="s">
        <v>112</v>
      </c>
      <c r="DA16" s="594"/>
      <c r="DB16" s="594"/>
      <c r="DC16" s="594"/>
      <c r="DD16" s="600" t="s">
        <v>112</v>
      </c>
      <c r="DE16" s="592"/>
      <c r="DF16" s="592"/>
      <c r="DG16" s="592"/>
      <c r="DH16" s="592"/>
      <c r="DI16" s="592"/>
      <c r="DJ16" s="592"/>
      <c r="DK16" s="592"/>
      <c r="DL16" s="592"/>
      <c r="DM16" s="592"/>
      <c r="DN16" s="592"/>
      <c r="DO16" s="592"/>
      <c r="DP16" s="593"/>
      <c r="DQ16" s="600" t="s">
        <v>112</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2858780</v>
      </c>
      <c r="S17" s="592"/>
      <c r="T17" s="592"/>
      <c r="U17" s="592"/>
      <c r="V17" s="592"/>
      <c r="W17" s="592"/>
      <c r="X17" s="592"/>
      <c r="Y17" s="593"/>
      <c r="Z17" s="594">
        <v>45.5</v>
      </c>
      <c r="AA17" s="594"/>
      <c r="AB17" s="594"/>
      <c r="AC17" s="594"/>
      <c r="AD17" s="595">
        <v>2858780</v>
      </c>
      <c r="AE17" s="595"/>
      <c r="AF17" s="595"/>
      <c r="AG17" s="595"/>
      <c r="AH17" s="595"/>
      <c r="AI17" s="595"/>
      <c r="AJ17" s="595"/>
      <c r="AK17" s="595"/>
      <c r="AL17" s="596">
        <v>78.8</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561712</v>
      </c>
      <c r="CS17" s="592"/>
      <c r="CT17" s="592"/>
      <c r="CU17" s="592"/>
      <c r="CV17" s="592"/>
      <c r="CW17" s="592"/>
      <c r="CX17" s="592"/>
      <c r="CY17" s="593"/>
      <c r="CZ17" s="594">
        <v>9</v>
      </c>
      <c r="DA17" s="594"/>
      <c r="DB17" s="594"/>
      <c r="DC17" s="594"/>
      <c r="DD17" s="600" t="s">
        <v>112</v>
      </c>
      <c r="DE17" s="592"/>
      <c r="DF17" s="592"/>
      <c r="DG17" s="592"/>
      <c r="DH17" s="592"/>
      <c r="DI17" s="592"/>
      <c r="DJ17" s="592"/>
      <c r="DK17" s="592"/>
      <c r="DL17" s="592"/>
      <c r="DM17" s="592"/>
      <c r="DN17" s="592"/>
      <c r="DO17" s="592"/>
      <c r="DP17" s="593"/>
      <c r="DQ17" s="600">
        <v>561707</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190228</v>
      </c>
      <c r="S18" s="592"/>
      <c r="T18" s="592"/>
      <c r="U18" s="592"/>
      <c r="V18" s="592"/>
      <c r="W18" s="592"/>
      <c r="X18" s="592"/>
      <c r="Y18" s="593"/>
      <c r="Z18" s="594">
        <v>3</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2483</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1700</v>
      </c>
      <c r="BH19" s="592"/>
      <c r="BI19" s="592"/>
      <c r="BJ19" s="592"/>
      <c r="BK19" s="592"/>
      <c r="BL19" s="592"/>
      <c r="BM19" s="592"/>
      <c r="BN19" s="593"/>
      <c r="BO19" s="594">
        <v>0.3</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3818875</v>
      </c>
      <c r="S20" s="592"/>
      <c r="T20" s="592"/>
      <c r="U20" s="592"/>
      <c r="V20" s="592"/>
      <c r="W20" s="592"/>
      <c r="X20" s="592"/>
      <c r="Y20" s="593"/>
      <c r="Z20" s="594">
        <v>60.8</v>
      </c>
      <c r="AA20" s="594"/>
      <c r="AB20" s="594"/>
      <c r="AC20" s="594"/>
      <c r="AD20" s="595">
        <v>3626164</v>
      </c>
      <c r="AE20" s="595"/>
      <c r="AF20" s="595"/>
      <c r="AG20" s="595"/>
      <c r="AH20" s="595"/>
      <c r="AI20" s="595"/>
      <c r="AJ20" s="595"/>
      <c r="AK20" s="595"/>
      <c r="AL20" s="596">
        <v>100</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1700</v>
      </c>
      <c r="BH20" s="592"/>
      <c r="BI20" s="592"/>
      <c r="BJ20" s="592"/>
      <c r="BK20" s="592"/>
      <c r="BL20" s="592"/>
      <c r="BM20" s="592"/>
      <c r="BN20" s="593"/>
      <c r="BO20" s="594">
        <v>0.3</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6268474</v>
      </c>
      <c r="CS20" s="592"/>
      <c r="CT20" s="592"/>
      <c r="CU20" s="592"/>
      <c r="CV20" s="592"/>
      <c r="CW20" s="592"/>
      <c r="CX20" s="592"/>
      <c r="CY20" s="593"/>
      <c r="CZ20" s="594">
        <v>100</v>
      </c>
      <c r="DA20" s="594"/>
      <c r="DB20" s="594"/>
      <c r="DC20" s="594"/>
      <c r="DD20" s="600">
        <v>1112232</v>
      </c>
      <c r="DE20" s="592"/>
      <c r="DF20" s="592"/>
      <c r="DG20" s="592"/>
      <c r="DH20" s="592"/>
      <c r="DI20" s="592"/>
      <c r="DJ20" s="592"/>
      <c r="DK20" s="592"/>
      <c r="DL20" s="592"/>
      <c r="DM20" s="592"/>
      <c r="DN20" s="592"/>
      <c r="DO20" s="592"/>
      <c r="DP20" s="593"/>
      <c r="DQ20" s="600">
        <v>4274984</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696</v>
      </c>
      <c r="S21" s="592"/>
      <c r="T21" s="592"/>
      <c r="U21" s="592"/>
      <c r="V21" s="592"/>
      <c r="W21" s="592"/>
      <c r="X21" s="592"/>
      <c r="Y21" s="593"/>
      <c r="Z21" s="594">
        <v>0</v>
      </c>
      <c r="AA21" s="594"/>
      <c r="AB21" s="594"/>
      <c r="AC21" s="594"/>
      <c r="AD21" s="595">
        <v>696</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1700</v>
      </c>
      <c r="BH21" s="592"/>
      <c r="BI21" s="592"/>
      <c r="BJ21" s="592"/>
      <c r="BK21" s="592"/>
      <c r="BL21" s="592"/>
      <c r="BM21" s="592"/>
      <c r="BN21" s="593"/>
      <c r="BO21" s="594">
        <v>0.3</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15866</v>
      </c>
      <c r="S22" s="592"/>
      <c r="T22" s="592"/>
      <c r="U22" s="592"/>
      <c r="V22" s="592"/>
      <c r="W22" s="592"/>
      <c r="X22" s="592"/>
      <c r="Y22" s="593"/>
      <c r="Z22" s="594">
        <v>0.3</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106069</v>
      </c>
      <c r="S23" s="592"/>
      <c r="T23" s="592"/>
      <c r="U23" s="592"/>
      <c r="V23" s="592"/>
      <c r="W23" s="592"/>
      <c r="X23" s="592"/>
      <c r="Y23" s="593"/>
      <c r="Z23" s="594">
        <v>1.7</v>
      </c>
      <c r="AA23" s="594"/>
      <c r="AB23" s="594"/>
      <c r="AC23" s="594"/>
      <c r="AD23" s="595" t="s">
        <v>112</v>
      </c>
      <c r="AE23" s="595"/>
      <c r="AF23" s="595"/>
      <c r="AG23" s="595"/>
      <c r="AH23" s="595"/>
      <c r="AI23" s="595"/>
      <c r="AJ23" s="595"/>
      <c r="AK23" s="595"/>
      <c r="AL23" s="596" t="s">
        <v>112</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27426</v>
      </c>
      <c r="S24" s="592"/>
      <c r="T24" s="592"/>
      <c r="U24" s="592"/>
      <c r="V24" s="592"/>
      <c r="W24" s="592"/>
      <c r="X24" s="592"/>
      <c r="Y24" s="593"/>
      <c r="Z24" s="594">
        <v>0.4</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1776185</v>
      </c>
      <c r="CS24" s="581"/>
      <c r="CT24" s="581"/>
      <c r="CU24" s="581"/>
      <c r="CV24" s="581"/>
      <c r="CW24" s="581"/>
      <c r="CX24" s="581"/>
      <c r="CY24" s="582"/>
      <c r="CZ24" s="622">
        <v>28.3</v>
      </c>
      <c r="DA24" s="623"/>
      <c r="DB24" s="623"/>
      <c r="DC24" s="624"/>
      <c r="DD24" s="621">
        <v>1512441</v>
      </c>
      <c r="DE24" s="581"/>
      <c r="DF24" s="581"/>
      <c r="DG24" s="581"/>
      <c r="DH24" s="581"/>
      <c r="DI24" s="581"/>
      <c r="DJ24" s="581"/>
      <c r="DK24" s="582"/>
      <c r="DL24" s="621">
        <v>1478449</v>
      </c>
      <c r="DM24" s="581"/>
      <c r="DN24" s="581"/>
      <c r="DO24" s="581"/>
      <c r="DP24" s="581"/>
      <c r="DQ24" s="581"/>
      <c r="DR24" s="581"/>
      <c r="DS24" s="581"/>
      <c r="DT24" s="581"/>
      <c r="DU24" s="581"/>
      <c r="DV24" s="582"/>
      <c r="DW24" s="585">
        <v>38.6</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369596</v>
      </c>
      <c r="S25" s="592"/>
      <c r="T25" s="592"/>
      <c r="U25" s="592"/>
      <c r="V25" s="592"/>
      <c r="W25" s="592"/>
      <c r="X25" s="592"/>
      <c r="Y25" s="593"/>
      <c r="Z25" s="594">
        <v>5.9</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923009</v>
      </c>
      <c r="CS25" s="617"/>
      <c r="CT25" s="617"/>
      <c r="CU25" s="617"/>
      <c r="CV25" s="617"/>
      <c r="CW25" s="617"/>
      <c r="CX25" s="617"/>
      <c r="CY25" s="618"/>
      <c r="CZ25" s="625">
        <v>14.7</v>
      </c>
      <c r="DA25" s="626"/>
      <c r="DB25" s="626"/>
      <c r="DC25" s="627"/>
      <c r="DD25" s="600">
        <v>860586</v>
      </c>
      <c r="DE25" s="617"/>
      <c r="DF25" s="617"/>
      <c r="DG25" s="617"/>
      <c r="DH25" s="617"/>
      <c r="DI25" s="617"/>
      <c r="DJ25" s="617"/>
      <c r="DK25" s="618"/>
      <c r="DL25" s="600">
        <v>829112</v>
      </c>
      <c r="DM25" s="617"/>
      <c r="DN25" s="617"/>
      <c r="DO25" s="617"/>
      <c r="DP25" s="617"/>
      <c r="DQ25" s="617"/>
      <c r="DR25" s="617"/>
      <c r="DS25" s="617"/>
      <c r="DT25" s="617"/>
      <c r="DU25" s="617"/>
      <c r="DV25" s="618"/>
      <c r="DW25" s="596">
        <v>21.6</v>
      </c>
      <c r="DX25" s="619"/>
      <c r="DY25" s="619"/>
      <c r="DZ25" s="619"/>
      <c r="EA25" s="619"/>
      <c r="EB25" s="619"/>
      <c r="EC25" s="620"/>
    </row>
    <row r="26" spans="2:133" ht="11.25" customHeight="1">
      <c r="B26" s="628" t="s">
        <v>276</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567209</v>
      </c>
      <c r="CS26" s="592"/>
      <c r="CT26" s="592"/>
      <c r="CU26" s="592"/>
      <c r="CV26" s="592"/>
      <c r="CW26" s="592"/>
      <c r="CX26" s="592"/>
      <c r="CY26" s="593"/>
      <c r="CZ26" s="625">
        <v>9</v>
      </c>
      <c r="DA26" s="626"/>
      <c r="DB26" s="626"/>
      <c r="DC26" s="627"/>
      <c r="DD26" s="600">
        <v>513566</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19"/>
      <c r="DY26" s="619"/>
      <c r="DZ26" s="619"/>
      <c r="EA26" s="619"/>
      <c r="EB26" s="619"/>
      <c r="EC26" s="620"/>
    </row>
    <row r="27" spans="2:133" ht="11.25" customHeight="1">
      <c r="B27" s="588" t="s">
        <v>279</v>
      </c>
      <c r="C27" s="589"/>
      <c r="D27" s="589"/>
      <c r="E27" s="589"/>
      <c r="F27" s="589"/>
      <c r="G27" s="589"/>
      <c r="H27" s="589"/>
      <c r="I27" s="589"/>
      <c r="J27" s="589"/>
      <c r="K27" s="589"/>
      <c r="L27" s="589"/>
      <c r="M27" s="589"/>
      <c r="N27" s="589"/>
      <c r="O27" s="589"/>
      <c r="P27" s="589"/>
      <c r="Q27" s="590"/>
      <c r="R27" s="591">
        <v>425930</v>
      </c>
      <c r="S27" s="592"/>
      <c r="T27" s="592"/>
      <c r="U27" s="592"/>
      <c r="V27" s="592"/>
      <c r="W27" s="592"/>
      <c r="X27" s="592"/>
      <c r="Y27" s="593"/>
      <c r="Z27" s="594">
        <v>6.8</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603506</v>
      </c>
      <c r="BH27" s="592"/>
      <c r="BI27" s="592"/>
      <c r="BJ27" s="592"/>
      <c r="BK27" s="592"/>
      <c r="BL27" s="592"/>
      <c r="BM27" s="592"/>
      <c r="BN27" s="593"/>
      <c r="BO27" s="594">
        <v>100</v>
      </c>
      <c r="BP27" s="594"/>
      <c r="BQ27" s="594"/>
      <c r="BR27" s="594"/>
      <c r="BS27" s="600">
        <v>11622</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291464</v>
      </c>
      <c r="CS27" s="617"/>
      <c r="CT27" s="617"/>
      <c r="CU27" s="617"/>
      <c r="CV27" s="617"/>
      <c r="CW27" s="617"/>
      <c r="CX27" s="617"/>
      <c r="CY27" s="618"/>
      <c r="CZ27" s="625">
        <v>4.5999999999999996</v>
      </c>
      <c r="DA27" s="626"/>
      <c r="DB27" s="626"/>
      <c r="DC27" s="627"/>
      <c r="DD27" s="600">
        <v>90148</v>
      </c>
      <c r="DE27" s="617"/>
      <c r="DF27" s="617"/>
      <c r="DG27" s="617"/>
      <c r="DH27" s="617"/>
      <c r="DI27" s="617"/>
      <c r="DJ27" s="617"/>
      <c r="DK27" s="618"/>
      <c r="DL27" s="600">
        <v>87630</v>
      </c>
      <c r="DM27" s="617"/>
      <c r="DN27" s="617"/>
      <c r="DO27" s="617"/>
      <c r="DP27" s="617"/>
      <c r="DQ27" s="617"/>
      <c r="DR27" s="617"/>
      <c r="DS27" s="617"/>
      <c r="DT27" s="617"/>
      <c r="DU27" s="617"/>
      <c r="DV27" s="618"/>
      <c r="DW27" s="596">
        <v>2.2999999999999998</v>
      </c>
      <c r="DX27" s="619"/>
      <c r="DY27" s="619"/>
      <c r="DZ27" s="619"/>
      <c r="EA27" s="619"/>
      <c r="EB27" s="619"/>
      <c r="EC27" s="620"/>
    </row>
    <row r="28" spans="2:133" ht="11.25" customHeight="1">
      <c r="B28" s="588" t="s">
        <v>282</v>
      </c>
      <c r="C28" s="589"/>
      <c r="D28" s="589"/>
      <c r="E28" s="589"/>
      <c r="F28" s="589"/>
      <c r="G28" s="589"/>
      <c r="H28" s="589"/>
      <c r="I28" s="589"/>
      <c r="J28" s="589"/>
      <c r="K28" s="589"/>
      <c r="L28" s="589"/>
      <c r="M28" s="589"/>
      <c r="N28" s="589"/>
      <c r="O28" s="589"/>
      <c r="P28" s="589"/>
      <c r="Q28" s="590"/>
      <c r="R28" s="591">
        <v>70589</v>
      </c>
      <c r="S28" s="592"/>
      <c r="T28" s="592"/>
      <c r="U28" s="592"/>
      <c r="V28" s="592"/>
      <c r="W28" s="592"/>
      <c r="X28" s="592"/>
      <c r="Y28" s="593"/>
      <c r="Z28" s="594">
        <v>1.1000000000000001</v>
      </c>
      <c r="AA28" s="594"/>
      <c r="AB28" s="594"/>
      <c r="AC28" s="594"/>
      <c r="AD28" s="595">
        <v>32</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561712</v>
      </c>
      <c r="CS28" s="592"/>
      <c r="CT28" s="592"/>
      <c r="CU28" s="592"/>
      <c r="CV28" s="592"/>
      <c r="CW28" s="592"/>
      <c r="CX28" s="592"/>
      <c r="CY28" s="593"/>
      <c r="CZ28" s="625">
        <v>9</v>
      </c>
      <c r="DA28" s="626"/>
      <c r="DB28" s="626"/>
      <c r="DC28" s="627"/>
      <c r="DD28" s="600">
        <v>561707</v>
      </c>
      <c r="DE28" s="592"/>
      <c r="DF28" s="592"/>
      <c r="DG28" s="592"/>
      <c r="DH28" s="592"/>
      <c r="DI28" s="592"/>
      <c r="DJ28" s="592"/>
      <c r="DK28" s="593"/>
      <c r="DL28" s="600">
        <v>561707</v>
      </c>
      <c r="DM28" s="592"/>
      <c r="DN28" s="592"/>
      <c r="DO28" s="592"/>
      <c r="DP28" s="592"/>
      <c r="DQ28" s="592"/>
      <c r="DR28" s="592"/>
      <c r="DS28" s="592"/>
      <c r="DT28" s="592"/>
      <c r="DU28" s="592"/>
      <c r="DV28" s="593"/>
      <c r="DW28" s="596">
        <v>14.7</v>
      </c>
      <c r="DX28" s="619"/>
      <c r="DY28" s="619"/>
      <c r="DZ28" s="619"/>
      <c r="EA28" s="619"/>
      <c r="EB28" s="619"/>
      <c r="EC28" s="620"/>
    </row>
    <row r="29" spans="2:133" ht="11.25" customHeight="1">
      <c r="B29" s="588" t="s">
        <v>284</v>
      </c>
      <c r="C29" s="589"/>
      <c r="D29" s="589"/>
      <c r="E29" s="589"/>
      <c r="F29" s="589"/>
      <c r="G29" s="589"/>
      <c r="H29" s="589"/>
      <c r="I29" s="589"/>
      <c r="J29" s="589"/>
      <c r="K29" s="589"/>
      <c r="L29" s="589"/>
      <c r="M29" s="589"/>
      <c r="N29" s="589"/>
      <c r="O29" s="589"/>
      <c r="P29" s="589"/>
      <c r="Q29" s="590"/>
      <c r="R29" s="591">
        <v>11300</v>
      </c>
      <c r="S29" s="592"/>
      <c r="T29" s="592"/>
      <c r="U29" s="592"/>
      <c r="V29" s="592"/>
      <c r="W29" s="592"/>
      <c r="X29" s="592"/>
      <c r="Y29" s="593"/>
      <c r="Z29" s="594">
        <v>0.2</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561637</v>
      </c>
      <c r="CS29" s="617"/>
      <c r="CT29" s="617"/>
      <c r="CU29" s="617"/>
      <c r="CV29" s="617"/>
      <c r="CW29" s="617"/>
      <c r="CX29" s="617"/>
      <c r="CY29" s="618"/>
      <c r="CZ29" s="625">
        <v>9</v>
      </c>
      <c r="DA29" s="626"/>
      <c r="DB29" s="626"/>
      <c r="DC29" s="627"/>
      <c r="DD29" s="600">
        <v>561632</v>
      </c>
      <c r="DE29" s="617"/>
      <c r="DF29" s="617"/>
      <c r="DG29" s="617"/>
      <c r="DH29" s="617"/>
      <c r="DI29" s="617"/>
      <c r="DJ29" s="617"/>
      <c r="DK29" s="618"/>
      <c r="DL29" s="600">
        <v>561632</v>
      </c>
      <c r="DM29" s="617"/>
      <c r="DN29" s="617"/>
      <c r="DO29" s="617"/>
      <c r="DP29" s="617"/>
      <c r="DQ29" s="617"/>
      <c r="DR29" s="617"/>
      <c r="DS29" s="617"/>
      <c r="DT29" s="617"/>
      <c r="DU29" s="617"/>
      <c r="DV29" s="618"/>
      <c r="DW29" s="596">
        <v>14.7</v>
      </c>
      <c r="DX29" s="619"/>
      <c r="DY29" s="619"/>
      <c r="DZ29" s="619"/>
      <c r="EA29" s="619"/>
      <c r="EB29" s="619"/>
      <c r="EC29" s="620"/>
    </row>
    <row r="30" spans="2:133" ht="11.25" customHeight="1">
      <c r="B30" s="588" t="s">
        <v>289</v>
      </c>
      <c r="C30" s="589"/>
      <c r="D30" s="589"/>
      <c r="E30" s="589"/>
      <c r="F30" s="589"/>
      <c r="G30" s="589"/>
      <c r="H30" s="589"/>
      <c r="I30" s="589"/>
      <c r="J30" s="589"/>
      <c r="K30" s="589"/>
      <c r="L30" s="589"/>
      <c r="M30" s="589"/>
      <c r="N30" s="589"/>
      <c r="O30" s="589"/>
      <c r="P30" s="589"/>
      <c r="Q30" s="590"/>
      <c r="R30" s="591">
        <v>719111</v>
      </c>
      <c r="S30" s="592"/>
      <c r="T30" s="592"/>
      <c r="U30" s="592"/>
      <c r="V30" s="592"/>
      <c r="W30" s="592"/>
      <c r="X30" s="592"/>
      <c r="Y30" s="593"/>
      <c r="Z30" s="594">
        <v>11.5</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99.8</v>
      </c>
      <c r="BH30" s="650"/>
      <c r="BI30" s="650"/>
      <c r="BJ30" s="650"/>
      <c r="BK30" s="650"/>
      <c r="BL30" s="650"/>
      <c r="BM30" s="586">
        <v>99.3</v>
      </c>
      <c r="BN30" s="650"/>
      <c r="BO30" s="650"/>
      <c r="BP30" s="650"/>
      <c r="BQ30" s="651"/>
      <c r="BR30" s="649">
        <v>99.8</v>
      </c>
      <c r="BS30" s="650"/>
      <c r="BT30" s="650"/>
      <c r="BU30" s="650"/>
      <c r="BV30" s="650"/>
      <c r="BW30" s="650"/>
      <c r="BX30" s="586">
        <v>98.7</v>
      </c>
      <c r="BY30" s="650"/>
      <c r="BZ30" s="650"/>
      <c r="CA30" s="650"/>
      <c r="CB30" s="651"/>
      <c r="CD30" s="654"/>
      <c r="CE30" s="655"/>
      <c r="CF30" s="605" t="s">
        <v>292</v>
      </c>
      <c r="CG30" s="606"/>
      <c r="CH30" s="606"/>
      <c r="CI30" s="606"/>
      <c r="CJ30" s="606"/>
      <c r="CK30" s="606"/>
      <c r="CL30" s="606"/>
      <c r="CM30" s="606"/>
      <c r="CN30" s="606"/>
      <c r="CO30" s="606"/>
      <c r="CP30" s="606"/>
      <c r="CQ30" s="607"/>
      <c r="CR30" s="591">
        <v>501915</v>
      </c>
      <c r="CS30" s="592"/>
      <c r="CT30" s="592"/>
      <c r="CU30" s="592"/>
      <c r="CV30" s="592"/>
      <c r="CW30" s="592"/>
      <c r="CX30" s="592"/>
      <c r="CY30" s="593"/>
      <c r="CZ30" s="625">
        <v>8</v>
      </c>
      <c r="DA30" s="626"/>
      <c r="DB30" s="626"/>
      <c r="DC30" s="627"/>
      <c r="DD30" s="600">
        <v>501915</v>
      </c>
      <c r="DE30" s="592"/>
      <c r="DF30" s="592"/>
      <c r="DG30" s="592"/>
      <c r="DH30" s="592"/>
      <c r="DI30" s="592"/>
      <c r="DJ30" s="592"/>
      <c r="DK30" s="593"/>
      <c r="DL30" s="600">
        <v>501915</v>
      </c>
      <c r="DM30" s="592"/>
      <c r="DN30" s="592"/>
      <c r="DO30" s="592"/>
      <c r="DP30" s="592"/>
      <c r="DQ30" s="592"/>
      <c r="DR30" s="592"/>
      <c r="DS30" s="592"/>
      <c r="DT30" s="592"/>
      <c r="DU30" s="592"/>
      <c r="DV30" s="593"/>
      <c r="DW30" s="596">
        <v>13.1</v>
      </c>
      <c r="DX30" s="619"/>
      <c r="DY30" s="619"/>
      <c r="DZ30" s="619"/>
      <c r="EA30" s="619"/>
      <c r="EB30" s="619"/>
      <c r="EC30" s="620"/>
    </row>
    <row r="31" spans="2:133" ht="11.25" customHeight="1">
      <c r="B31" s="588" t="s">
        <v>293</v>
      </c>
      <c r="C31" s="589"/>
      <c r="D31" s="589"/>
      <c r="E31" s="589"/>
      <c r="F31" s="589"/>
      <c r="G31" s="589"/>
      <c r="H31" s="589"/>
      <c r="I31" s="589"/>
      <c r="J31" s="589"/>
      <c r="K31" s="589"/>
      <c r="L31" s="589"/>
      <c r="M31" s="589"/>
      <c r="N31" s="589"/>
      <c r="O31" s="589"/>
      <c r="P31" s="589"/>
      <c r="Q31" s="590"/>
      <c r="R31" s="591">
        <v>74799</v>
      </c>
      <c r="S31" s="592"/>
      <c r="T31" s="592"/>
      <c r="U31" s="592"/>
      <c r="V31" s="592"/>
      <c r="W31" s="592"/>
      <c r="X31" s="592"/>
      <c r="Y31" s="593"/>
      <c r="Z31" s="594">
        <v>1.2</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99.9</v>
      </c>
      <c r="BH31" s="617"/>
      <c r="BI31" s="617"/>
      <c r="BJ31" s="617"/>
      <c r="BK31" s="617"/>
      <c r="BL31" s="617"/>
      <c r="BM31" s="597">
        <v>99.5</v>
      </c>
      <c r="BN31" s="647"/>
      <c r="BO31" s="647"/>
      <c r="BP31" s="647"/>
      <c r="BQ31" s="648"/>
      <c r="BR31" s="646">
        <v>99.9</v>
      </c>
      <c r="BS31" s="617"/>
      <c r="BT31" s="617"/>
      <c r="BU31" s="617"/>
      <c r="BV31" s="617"/>
      <c r="BW31" s="617"/>
      <c r="BX31" s="597">
        <v>99.2</v>
      </c>
      <c r="BY31" s="647"/>
      <c r="BZ31" s="647"/>
      <c r="CA31" s="647"/>
      <c r="CB31" s="648"/>
      <c r="CD31" s="654"/>
      <c r="CE31" s="655"/>
      <c r="CF31" s="605" t="s">
        <v>296</v>
      </c>
      <c r="CG31" s="606"/>
      <c r="CH31" s="606"/>
      <c r="CI31" s="606"/>
      <c r="CJ31" s="606"/>
      <c r="CK31" s="606"/>
      <c r="CL31" s="606"/>
      <c r="CM31" s="606"/>
      <c r="CN31" s="606"/>
      <c r="CO31" s="606"/>
      <c r="CP31" s="606"/>
      <c r="CQ31" s="607"/>
      <c r="CR31" s="591">
        <v>59722</v>
      </c>
      <c r="CS31" s="617"/>
      <c r="CT31" s="617"/>
      <c r="CU31" s="617"/>
      <c r="CV31" s="617"/>
      <c r="CW31" s="617"/>
      <c r="CX31" s="617"/>
      <c r="CY31" s="618"/>
      <c r="CZ31" s="625">
        <v>1</v>
      </c>
      <c r="DA31" s="626"/>
      <c r="DB31" s="626"/>
      <c r="DC31" s="627"/>
      <c r="DD31" s="600">
        <v>59717</v>
      </c>
      <c r="DE31" s="617"/>
      <c r="DF31" s="617"/>
      <c r="DG31" s="617"/>
      <c r="DH31" s="617"/>
      <c r="DI31" s="617"/>
      <c r="DJ31" s="617"/>
      <c r="DK31" s="618"/>
      <c r="DL31" s="600">
        <v>59717</v>
      </c>
      <c r="DM31" s="617"/>
      <c r="DN31" s="617"/>
      <c r="DO31" s="617"/>
      <c r="DP31" s="617"/>
      <c r="DQ31" s="617"/>
      <c r="DR31" s="617"/>
      <c r="DS31" s="617"/>
      <c r="DT31" s="617"/>
      <c r="DU31" s="617"/>
      <c r="DV31" s="618"/>
      <c r="DW31" s="596">
        <v>1.6</v>
      </c>
      <c r="DX31" s="619"/>
      <c r="DY31" s="619"/>
      <c r="DZ31" s="619"/>
      <c r="EA31" s="619"/>
      <c r="EB31" s="619"/>
      <c r="EC31" s="620"/>
    </row>
    <row r="32" spans="2:133" ht="11.25" customHeight="1">
      <c r="B32" s="588" t="s">
        <v>297</v>
      </c>
      <c r="C32" s="589"/>
      <c r="D32" s="589"/>
      <c r="E32" s="589"/>
      <c r="F32" s="589"/>
      <c r="G32" s="589"/>
      <c r="H32" s="589"/>
      <c r="I32" s="589"/>
      <c r="J32" s="589"/>
      <c r="K32" s="589"/>
      <c r="L32" s="589"/>
      <c r="M32" s="589"/>
      <c r="N32" s="589"/>
      <c r="O32" s="589"/>
      <c r="P32" s="589"/>
      <c r="Q32" s="590"/>
      <c r="R32" s="591">
        <v>46481</v>
      </c>
      <c r="S32" s="592"/>
      <c r="T32" s="592"/>
      <c r="U32" s="592"/>
      <c r="V32" s="592"/>
      <c r="W32" s="592"/>
      <c r="X32" s="592"/>
      <c r="Y32" s="593"/>
      <c r="Z32" s="594">
        <v>0.7</v>
      </c>
      <c r="AA32" s="594"/>
      <c r="AB32" s="594"/>
      <c r="AC32" s="594"/>
      <c r="AD32" s="595">
        <v>344</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99.8</v>
      </c>
      <c r="BH32" s="659"/>
      <c r="BI32" s="659"/>
      <c r="BJ32" s="659"/>
      <c r="BK32" s="659"/>
      <c r="BL32" s="659"/>
      <c r="BM32" s="660">
        <v>98.9</v>
      </c>
      <c r="BN32" s="659"/>
      <c r="BO32" s="659"/>
      <c r="BP32" s="659"/>
      <c r="BQ32" s="661"/>
      <c r="BR32" s="658">
        <v>99.6</v>
      </c>
      <c r="BS32" s="659"/>
      <c r="BT32" s="659"/>
      <c r="BU32" s="659"/>
      <c r="BV32" s="659"/>
      <c r="BW32" s="659"/>
      <c r="BX32" s="660">
        <v>98.1</v>
      </c>
      <c r="BY32" s="659"/>
      <c r="BZ32" s="659"/>
      <c r="CA32" s="659"/>
      <c r="CB32" s="661"/>
      <c r="CD32" s="656"/>
      <c r="CE32" s="657"/>
      <c r="CF32" s="605" t="s">
        <v>299</v>
      </c>
      <c r="CG32" s="606"/>
      <c r="CH32" s="606"/>
      <c r="CI32" s="606"/>
      <c r="CJ32" s="606"/>
      <c r="CK32" s="606"/>
      <c r="CL32" s="606"/>
      <c r="CM32" s="606"/>
      <c r="CN32" s="606"/>
      <c r="CO32" s="606"/>
      <c r="CP32" s="606"/>
      <c r="CQ32" s="607"/>
      <c r="CR32" s="591">
        <v>75</v>
      </c>
      <c r="CS32" s="592"/>
      <c r="CT32" s="592"/>
      <c r="CU32" s="592"/>
      <c r="CV32" s="592"/>
      <c r="CW32" s="592"/>
      <c r="CX32" s="592"/>
      <c r="CY32" s="593"/>
      <c r="CZ32" s="625">
        <v>0</v>
      </c>
      <c r="DA32" s="626"/>
      <c r="DB32" s="626"/>
      <c r="DC32" s="627"/>
      <c r="DD32" s="600">
        <v>75</v>
      </c>
      <c r="DE32" s="592"/>
      <c r="DF32" s="592"/>
      <c r="DG32" s="592"/>
      <c r="DH32" s="592"/>
      <c r="DI32" s="592"/>
      <c r="DJ32" s="592"/>
      <c r="DK32" s="593"/>
      <c r="DL32" s="600">
        <v>75</v>
      </c>
      <c r="DM32" s="592"/>
      <c r="DN32" s="592"/>
      <c r="DO32" s="592"/>
      <c r="DP32" s="592"/>
      <c r="DQ32" s="592"/>
      <c r="DR32" s="592"/>
      <c r="DS32" s="592"/>
      <c r="DT32" s="592"/>
      <c r="DU32" s="592"/>
      <c r="DV32" s="593"/>
      <c r="DW32" s="596">
        <v>0</v>
      </c>
      <c r="DX32" s="619"/>
      <c r="DY32" s="619"/>
      <c r="DZ32" s="619"/>
      <c r="EA32" s="619"/>
      <c r="EB32" s="619"/>
      <c r="EC32" s="620"/>
    </row>
    <row r="33" spans="2:133" ht="11.25" customHeight="1">
      <c r="B33" s="588" t="s">
        <v>300</v>
      </c>
      <c r="C33" s="589"/>
      <c r="D33" s="589"/>
      <c r="E33" s="589"/>
      <c r="F33" s="589"/>
      <c r="G33" s="589"/>
      <c r="H33" s="589"/>
      <c r="I33" s="589"/>
      <c r="J33" s="589"/>
      <c r="K33" s="589"/>
      <c r="L33" s="589"/>
      <c r="M33" s="589"/>
      <c r="N33" s="589"/>
      <c r="O33" s="589"/>
      <c r="P33" s="589"/>
      <c r="Q33" s="590"/>
      <c r="R33" s="591">
        <v>590379</v>
      </c>
      <c r="S33" s="592"/>
      <c r="T33" s="592"/>
      <c r="U33" s="592"/>
      <c r="V33" s="592"/>
      <c r="W33" s="592"/>
      <c r="X33" s="592"/>
      <c r="Y33" s="593"/>
      <c r="Z33" s="594">
        <v>9.4</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3380057</v>
      </c>
      <c r="CS33" s="617"/>
      <c r="CT33" s="617"/>
      <c r="CU33" s="617"/>
      <c r="CV33" s="617"/>
      <c r="CW33" s="617"/>
      <c r="CX33" s="617"/>
      <c r="CY33" s="618"/>
      <c r="CZ33" s="625">
        <v>53.9</v>
      </c>
      <c r="DA33" s="626"/>
      <c r="DB33" s="626"/>
      <c r="DC33" s="627"/>
      <c r="DD33" s="600">
        <v>2372213</v>
      </c>
      <c r="DE33" s="617"/>
      <c r="DF33" s="617"/>
      <c r="DG33" s="617"/>
      <c r="DH33" s="617"/>
      <c r="DI33" s="617"/>
      <c r="DJ33" s="617"/>
      <c r="DK33" s="618"/>
      <c r="DL33" s="600">
        <v>1283221</v>
      </c>
      <c r="DM33" s="617"/>
      <c r="DN33" s="617"/>
      <c r="DO33" s="617"/>
      <c r="DP33" s="617"/>
      <c r="DQ33" s="617"/>
      <c r="DR33" s="617"/>
      <c r="DS33" s="617"/>
      <c r="DT33" s="617"/>
      <c r="DU33" s="617"/>
      <c r="DV33" s="618"/>
      <c r="DW33" s="596">
        <v>33.5</v>
      </c>
      <c r="DX33" s="619"/>
      <c r="DY33" s="619"/>
      <c r="DZ33" s="619"/>
      <c r="EA33" s="619"/>
      <c r="EB33" s="619"/>
      <c r="EC33" s="620"/>
    </row>
    <row r="34" spans="2:133" ht="11.25" customHeight="1">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802199</v>
      </c>
      <c r="CS34" s="592"/>
      <c r="CT34" s="592"/>
      <c r="CU34" s="592"/>
      <c r="CV34" s="592"/>
      <c r="CW34" s="592"/>
      <c r="CX34" s="592"/>
      <c r="CY34" s="593"/>
      <c r="CZ34" s="625">
        <v>12.8</v>
      </c>
      <c r="DA34" s="626"/>
      <c r="DB34" s="626"/>
      <c r="DC34" s="627"/>
      <c r="DD34" s="600">
        <v>583563</v>
      </c>
      <c r="DE34" s="592"/>
      <c r="DF34" s="592"/>
      <c r="DG34" s="592"/>
      <c r="DH34" s="592"/>
      <c r="DI34" s="592"/>
      <c r="DJ34" s="592"/>
      <c r="DK34" s="593"/>
      <c r="DL34" s="600">
        <v>528546</v>
      </c>
      <c r="DM34" s="592"/>
      <c r="DN34" s="592"/>
      <c r="DO34" s="592"/>
      <c r="DP34" s="592"/>
      <c r="DQ34" s="592"/>
      <c r="DR34" s="592"/>
      <c r="DS34" s="592"/>
      <c r="DT34" s="592"/>
      <c r="DU34" s="592"/>
      <c r="DV34" s="593"/>
      <c r="DW34" s="596">
        <v>13.8</v>
      </c>
      <c r="DX34" s="619"/>
      <c r="DY34" s="619"/>
      <c r="DZ34" s="619"/>
      <c r="EA34" s="619"/>
      <c r="EB34" s="619"/>
      <c r="EC34" s="620"/>
    </row>
    <row r="35" spans="2:133" ht="11.25" customHeight="1">
      <c r="B35" s="588" t="s">
        <v>306</v>
      </c>
      <c r="C35" s="589"/>
      <c r="D35" s="589"/>
      <c r="E35" s="589"/>
      <c r="F35" s="589"/>
      <c r="G35" s="589"/>
      <c r="H35" s="589"/>
      <c r="I35" s="589"/>
      <c r="J35" s="589"/>
      <c r="K35" s="589"/>
      <c r="L35" s="589"/>
      <c r="M35" s="589"/>
      <c r="N35" s="589"/>
      <c r="O35" s="589"/>
      <c r="P35" s="589"/>
      <c r="Q35" s="590"/>
      <c r="R35" s="591">
        <v>202879</v>
      </c>
      <c r="S35" s="592"/>
      <c r="T35" s="592"/>
      <c r="U35" s="592"/>
      <c r="V35" s="592"/>
      <c r="W35" s="592"/>
      <c r="X35" s="592"/>
      <c r="Y35" s="593"/>
      <c r="Z35" s="594">
        <v>3.2</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637805</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3258</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54950</v>
      </c>
      <c r="CS35" s="617"/>
      <c r="CT35" s="617"/>
      <c r="CU35" s="617"/>
      <c r="CV35" s="617"/>
      <c r="CW35" s="617"/>
      <c r="CX35" s="617"/>
      <c r="CY35" s="618"/>
      <c r="CZ35" s="625">
        <v>0.9</v>
      </c>
      <c r="DA35" s="626"/>
      <c r="DB35" s="626"/>
      <c r="DC35" s="627"/>
      <c r="DD35" s="600">
        <v>48576</v>
      </c>
      <c r="DE35" s="617"/>
      <c r="DF35" s="617"/>
      <c r="DG35" s="617"/>
      <c r="DH35" s="617"/>
      <c r="DI35" s="617"/>
      <c r="DJ35" s="617"/>
      <c r="DK35" s="618"/>
      <c r="DL35" s="600">
        <v>45088</v>
      </c>
      <c r="DM35" s="617"/>
      <c r="DN35" s="617"/>
      <c r="DO35" s="617"/>
      <c r="DP35" s="617"/>
      <c r="DQ35" s="617"/>
      <c r="DR35" s="617"/>
      <c r="DS35" s="617"/>
      <c r="DT35" s="617"/>
      <c r="DU35" s="617"/>
      <c r="DV35" s="618"/>
      <c r="DW35" s="596">
        <v>1.2</v>
      </c>
      <c r="DX35" s="619"/>
      <c r="DY35" s="619"/>
      <c r="DZ35" s="619"/>
      <c r="EA35" s="619"/>
      <c r="EB35" s="619"/>
      <c r="EC35" s="620"/>
    </row>
    <row r="36" spans="2:133" ht="11.25" customHeight="1">
      <c r="B36" s="634" t="s">
        <v>310</v>
      </c>
      <c r="C36" s="635"/>
      <c r="D36" s="635"/>
      <c r="E36" s="635"/>
      <c r="F36" s="635"/>
      <c r="G36" s="635"/>
      <c r="H36" s="635"/>
      <c r="I36" s="635"/>
      <c r="J36" s="635"/>
      <c r="K36" s="635"/>
      <c r="L36" s="635"/>
      <c r="M36" s="635"/>
      <c r="N36" s="635"/>
      <c r="O36" s="635"/>
      <c r="P36" s="635"/>
      <c r="Q36" s="636"/>
      <c r="R36" s="663">
        <v>6277117</v>
      </c>
      <c r="S36" s="664"/>
      <c r="T36" s="664"/>
      <c r="U36" s="664"/>
      <c r="V36" s="664"/>
      <c r="W36" s="664"/>
      <c r="X36" s="664"/>
      <c r="Y36" s="665"/>
      <c r="Z36" s="666">
        <v>100</v>
      </c>
      <c r="AA36" s="666"/>
      <c r="AB36" s="666"/>
      <c r="AC36" s="666"/>
      <c r="AD36" s="667">
        <v>3627236</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294898</v>
      </c>
      <c r="BA36" s="592"/>
      <c r="BB36" s="592"/>
      <c r="BC36" s="592"/>
      <c r="BD36" s="617"/>
      <c r="BE36" s="617"/>
      <c r="BF36" s="648"/>
      <c r="BG36" s="605" t="s">
        <v>312</v>
      </c>
      <c r="BH36" s="606"/>
      <c r="BI36" s="606"/>
      <c r="BJ36" s="606"/>
      <c r="BK36" s="606"/>
      <c r="BL36" s="606"/>
      <c r="BM36" s="606"/>
      <c r="BN36" s="606"/>
      <c r="BO36" s="606"/>
      <c r="BP36" s="606"/>
      <c r="BQ36" s="606"/>
      <c r="BR36" s="606"/>
      <c r="BS36" s="606"/>
      <c r="BT36" s="606"/>
      <c r="BU36" s="607"/>
      <c r="BV36" s="591">
        <v>-6674</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628193</v>
      </c>
      <c r="CS36" s="592"/>
      <c r="CT36" s="592"/>
      <c r="CU36" s="592"/>
      <c r="CV36" s="592"/>
      <c r="CW36" s="592"/>
      <c r="CX36" s="592"/>
      <c r="CY36" s="593"/>
      <c r="CZ36" s="625">
        <v>10</v>
      </c>
      <c r="DA36" s="626"/>
      <c r="DB36" s="626"/>
      <c r="DC36" s="627"/>
      <c r="DD36" s="600">
        <v>455436</v>
      </c>
      <c r="DE36" s="592"/>
      <c r="DF36" s="592"/>
      <c r="DG36" s="592"/>
      <c r="DH36" s="592"/>
      <c r="DI36" s="592"/>
      <c r="DJ36" s="592"/>
      <c r="DK36" s="593"/>
      <c r="DL36" s="600">
        <v>409175</v>
      </c>
      <c r="DM36" s="592"/>
      <c r="DN36" s="592"/>
      <c r="DO36" s="592"/>
      <c r="DP36" s="592"/>
      <c r="DQ36" s="592"/>
      <c r="DR36" s="592"/>
      <c r="DS36" s="592"/>
      <c r="DT36" s="592"/>
      <c r="DU36" s="592"/>
      <c r="DV36" s="593"/>
      <c r="DW36" s="596">
        <v>10.7</v>
      </c>
      <c r="DX36" s="619"/>
      <c r="DY36" s="619"/>
      <c r="DZ36" s="619"/>
      <c r="EA36" s="619"/>
      <c r="EB36" s="619"/>
      <c r="EC36" s="620"/>
    </row>
    <row r="37" spans="2:133" ht="11.25" customHeight="1">
      <c r="AQ37" s="670" t="s">
        <v>314</v>
      </c>
      <c r="AR37" s="671"/>
      <c r="AS37" s="671"/>
      <c r="AT37" s="671"/>
      <c r="AU37" s="671"/>
      <c r="AV37" s="671"/>
      <c r="AW37" s="671"/>
      <c r="AX37" s="671"/>
      <c r="AY37" s="672"/>
      <c r="AZ37" s="591">
        <v>34351</v>
      </c>
      <c r="BA37" s="592"/>
      <c r="BB37" s="592"/>
      <c r="BC37" s="592"/>
      <c r="BD37" s="617"/>
      <c r="BE37" s="617"/>
      <c r="BF37" s="648"/>
      <c r="BG37" s="605" t="s">
        <v>315</v>
      </c>
      <c r="BH37" s="606"/>
      <c r="BI37" s="606"/>
      <c r="BJ37" s="606"/>
      <c r="BK37" s="606"/>
      <c r="BL37" s="606"/>
      <c r="BM37" s="606"/>
      <c r="BN37" s="606"/>
      <c r="BO37" s="606"/>
      <c r="BP37" s="606"/>
      <c r="BQ37" s="606"/>
      <c r="BR37" s="606"/>
      <c r="BS37" s="606"/>
      <c r="BT37" s="606"/>
      <c r="BU37" s="607"/>
      <c r="BV37" s="591">
        <v>993</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235497</v>
      </c>
      <c r="CS37" s="617"/>
      <c r="CT37" s="617"/>
      <c r="CU37" s="617"/>
      <c r="CV37" s="617"/>
      <c r="CW37" s="617"/>
      <c r="CX37" s="617"/>
      <c r="CY37" s="618"/>
      <c r="CZ37" s="625">
        <v>3.8</v>
      </c>
      <c r="DA37" s="626"/>
      <c r="DB37" s="626"/>
      <c r="DC37" s="627"/>
      <c r="DD37" s="600">
        <v>235447</v>
      </c>
      <c r="DE37" s="617"/>
      <c r="DF37" s="617"/>
      <c r="DG37" s="617"/>
      <c r="DH37" s="617"/>
      <c r="DI37" s="617"/>
      <c r="DJ37" s="617"/>
      <c r="DK37" s="618"/>
      <c r="DL37" s="600">
        <v>235447</v>
      </c>
      <c r="DM37" s="617"/>
      <c r="DN37" s="617"/>
      <c r="DO37" s="617"/>
      <c r="DP37" s="617"/>
      <c r="DQ37" s="617"/>
      <c r="DR37" s="617"/>
      <c r="DS37" s="617"/>
      <c r="DT37" s="617"/>
      <c r="DU37" s="617"/>
      <c r="DV37" s="618"/>
      <c r="DW37" s="596">
        <v>6.1</v>
      </c>
      <c r="DX37" s="619"/>
      <c r="DY37" s="619"/>
      <c r="DZ37" s="619"/>
      <c r="EA37" s="619"/>
      <c r="EB37" s="619"/>
      <c r="EC37" s="620"/>
    </row>
    <row r="38" spans="2:133" ht="11.25" customHeight="1">
      <c r="AQ38" s="670" t="s">
        <v>317</v>
      </c>
      <c r="AR38" s="671"/>
      <c r="AS38" s="671"/>
      <c r="AT38" s="671"/>
      <c r="AU38" s="671"/>
      <c r="AV38" s="671"/>
      <c r="AW38" s="671"/>
      <c r="AX38" s="671"/>
      <c r="AY38" s="672"/>
      <c r="AZ38" s="591">
        <v>33396</v>
      </c>
      <c r="BA38" s="592"/>
      <c r="BB38" s="592"/>
      <c r="BC38" s="592"/>
      <c r="BD38" s="617"/>
      <c r="BE38" s="617"/>
      <c r="BF38" s="648"/>
      <c r="BG38" s="605" t="s">
        <v>318</v>
      </c>
      <c r="BH38" s="606"/>
      <c r="BI38" s="606"/>
      <c r="BJ38" s="606"/>
      <c r="BK38" s="606"/>
      <c r="BL38" s="606"/>
      <c r="BM38" s="606"/>
      <c r="BN38" s="606"/>
      <c r="BO38" s="606"/>
      <c r="BP38" s="606"/>
      <c r="BQ38" s="606"/>
      <c r="BR38" s="606"/>
      <c r="BS38" s="606"/>
      <c r="BT38" s="606"/>
      <c r="BU38" s="607"/>
      <c r="BV38" s="591">
        <v>1895</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637805</v>
      </c>
      <c r="CS38" s="592"/>
      <c r="CT38" s="592"/>
      <c r="CU38" s="592"/>
      <c r="CV38" s="592"/>
      <c r="CW38" s="592"/>
      <c r="CX38" s="592"/>
      <c r="CY38" s="593"/>
      <c r="CZ38" s="625">
        <v>10.199999999999999</v>
      </c>
      <c r="DA38" s="626"/>
      <c r="DB38" s="626"/>
      <c r="DC38" s="627"/>
      <c r="DD38" s="600">
        <v>597221</v>
      </c>
      <c r="DE38" s="592"/>
      <c r="DF38" s="592"/>
      <c r="DG38" s="592"/>
      <c r="DH38" s="592"/>
      <c r="DI38" s="592"/>
      <c r="DJ38" s="592"/>
      <c r="DK38" s="593"/>
      <c r="DL38" s="600">
        <v>300412</v>
      </c>
      <c r="DM38" s="592"/>
      <c r="DN38" s="592"/>
      <c r="DO38" s="592"/>
      <c r="DP38" s="592"/>
      <c r="DQ38" s="592"/>
      <c r="DR38" s="592"/>
      <c r="DS38" s="592"/>
      <c r="DT38" s="592"/>
      <c r="DU38" s="592"/>
      <c r="DV38" s="593"/>
      <c r="DW38" s="596">
        <v>7.8</v>
      </c>
      <c r="DX38" s="619"/>
      <c r="DY38" s="619"/>
      <c r="DZ38" s="619"/>
      <c r="EA38" s="619"/>
      <c r="EB38" s="619"/>
      <c r="EC38" s="620"/>
    </row>
    <row r="39" spans="2:133" ht="11.25" customHeight="1">
      <c r="AQ39" s="670" t="s">
        <v>320</v>
      </c>
      <c r="AR39" s="671"/>
      <c r="AS39" s="671"/>
      <c r="AT39" s="671"/>
      <c r="AU39" s="671"/>
      <c r="AV39" s="671"/>
      <c r="AW39" s="671"/>
      <c r="AX39" s="671"/>
      <c r="AY39" s="672"/>
      <c r="AZ39" s="591" t="s">
        <v>321</v>
      </c>
      <c r="BA39" s="592"/>
      <c r="BB39" s="592"/>
      <c r="BC39" s="592"/>
      <c r="BD39" s="617"/>
      <c r="BE39" s="617"/>
      <c r="BF39" s="648"/>
      <c r="BG39" s="674" t="s">
        <v>322</v>
      </c>
      <c r="BH39" s="675"/>
      <c r="BI39" s="675"/>
      <c r="BJ39" s="675"/>
      <c r="BK39" s="675"/>
      <c r="BL39" s="187"/>
      <c r="BM39" s="606" t="s">
        <v>323</v>
      </c>
      <c r="BN39" s="606"/>
      <c r="BO39" s="606"/>
      <c r="BP39" s="606"/>
      <c r="BQ39" s="606"/>
      <c r="BR39" s="606"/>
      <c r="BS39" s="606"/>
      <c r="BT39" s="606"/>
      <c r="BU39" s="607"/>
      <c r="BV39" s="591">
        <v>108</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1253910</v>
      </c>
      <c r="CS39" s="617"/>
      <c r="CT39" s="617"/>
      <c r="CU39" s="617"/>
      <c r="CV39" s="617"/>
      <c r="CW39" s="617"/>
      <c r="CX39" s="617"/>
      <c r="CY39" s="618"/>
      <c r="CZ39" s="625">
        <v>20</v>
      </c>
      <c r="DA39" s="626"/>
      <c r="DB39" s="626"/>
      <c r="DC39" s="627"/>
      <c r="DD39" s="600">
        <v>687417</v>
      </c>
      <c r="DE39" s="617"/>
      <c r="DF39" s="617"/>
      <c r="DG39" s="617"/>
      <c r="DH39" s="617"/>
      <c r="DI39" s="617"/>
      <c r="DJ39" s="617"/>
      <c r="DK39" s="618"/>
      <c r="DL39" s="600" t="s">
        <v>321</v>
      </c>
      <c r="DM39" s="617"/>
      <c r="DN39" s="617"/>
      <c r="DO39" s="617"/>
      <c r="DP39" s="617"/>
      <c r="DQ39" s="617"/>
      <c r="DR39" s="617"/>
      <c r="DS39" s="617"/>
      <c r="DT39" s="617"/>
      <c r="DU39" s="617"/>
      <c r="DV39" s="618"/>
      <c r="DW39" s="596" t="s">
        <v>321</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69020</v>
      </c>
      <c r="BA40" s="592"/>
      <c r="BB40" s="592"/>
      <c r="BC40" s="592"/>
      <c r="BD40" s="617"/>
      <c r="BE40" s="617"/>
      <c r="BF40" s="648"/>
      <c r="BG40" s="674"/>
      <c r="BH40" s="675"/>
      <c r="BI40" s="675"/>
      <c r="BJ40" s="675"/>
      <c r="BK40" s="675"/>
      <c r="BL40" s="187"/>
      <c r="BM40" s="606" t="s">
        <v>326</v>
      </c>
      <c r="BN40" s="606"/>
      <c r="BO40" s="606"/>
      <c r="BP40" s="606"/>
      <c r="BQ40" s="606"/>
      <c r="BR40" s="606"/>
      <c r="BS40" s="606"/>
      <c r="BT40" s="606"/>
      <c r="BU40" s="607"/>
      <c r="BV40" s="591">
        <v>83</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3000</v>
      </c>
      <c r="CS40" s="592"/>
      <c r="CT40" s="592"/>
      <c r="CU40" s="592"/>
      <c r="CV40" s="592"/>
      <c r="CW40" s="592"/>
      <c r="CX40" s="592"/>
      <c r="CY40" s="593"/>
      <c r="CZ40" s="625">
        <v>0</v>
      </c>
      <c r="DA40" s="626"/>
      <c r="DB40" s="626"/>
      <c r="DC40" s="627"/>
      <c r="DD40" s="600" t="s">
        <v>321</v>
      </c>
      <c r="DE40" s="592"/>
      <c r="DF40" s="592"/>
      <c r="DG40" s="592"/>
      <c r="DH40" s="592"/>
      <c r="DI40" s="592"/>
      <c r="DJ40" s="592"/>
      <c r="DK40" s="593"/>
      <c r="DL40" s="600" t="s">
        <v>321</v>
      </c>
      <c r="DM40" s="592"/>
      <c r="DN40" s="592"/>
      <c r="DO40" s="592"/>
      <c r="DP40" s="592"/>
      <c r="DQ40" s="592"/>
      <c r="DR40" s="592"/>
      <c r="DS40" s="592"/>
      <c r="DT40" s="592"/>
      <c r="DU40" s="592"/>
      <c r="DV40" s="593"/>
      <c r="DW40" s="596" t="s">
        <v>321</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206140</v>
      </c>
      <c r="BA41" s="664"/>
      <c r="BB41" s="664"/>
      <c r="BC41" s="664"/>
      <c r="BD41" s="659"/>
      <c r="BE41" s="659"/>
      <c r="BF41" s="661"/>
      <c r="BG41" s="676"/>
      <c r="BH41" s="677"/>
      <c r="BI41" s="677"/>
      <c r="BJ41" s="677"/>
      <c r="BK41" s="677"/>
      <c r="BL41" s="189"/>
      <c r="BM41" s="612" t="s">
        <v>329</v>
      </c>
      <c r="BN41" s="612"/>
      <c r="BO41" s="612"/>
      <c r="BP41" s="612"/>
      <c r="BQ41" s="612"/>
      <c r="BR41" s="612"/>
      <c r="BS41" s="612"/>
      <c r="BT41" s="612"/>
      <c r="BU41" s="613"/>
      <c r="BV41" s="663">
        <v>317</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17"/>
      <c r="CT41" s="617"/>
      <c r="CU41" s="617"/>
      <c r="CV41" s="617"/>
      <c r="CW41" s="617"/>
      <c r="CX41" s="617"/>
      <c r="CY41" s="618"/>
      <c r="CZ41" s="625" t="s">
        <v>331</v>
      </c>
      <c r="DA41" s="626"/>
      <c r="DB41" s="626"/>
      <c r="DC41" s="627"/>
      <c r="DD41" s="600" t="s">
        <v>331</v>
      </c>
      <c r="DE41" s="617"/>
      <c r="DF41" s="617"/>
      <c r="DG41" s="617"/>
      <c r="DH41" s="617"/>
      <c r="DI41" s="617"/>
      <c r="DJ41" s="617"/>
      <c r="DK41" s="618"/>
      <c r="DL41" s="678"/>
      <c r="DM41" s="679"/>
      <c r="DN41" s="679"/>
      <c r="DO41" s="679"/>
      <c r="DP41" s="679"/>
      <c r="DQ41" s="679"/>
      <c r="DR41" s="679"/>
      <c r="DS41" s="679"/>
      <c r="DT41" s="679"/>
      <c r="DU41" s="679"/>
      <c r="DV41" s="680"/>
      <c r="DW41" s="681"/>
      <c r="DX41" s="682"/>
      <c r="DY41" s="682"/>
      <c r="DZ41" s="682"/>
      <c r="EA41" s="682"/>
      <c r="EB41" s="682"/>
      <c r="EC41" s="683"/>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1112232</v>
      </c>
      <c r="CS42" s="592"/>
      <c r="CT42" s="592"/>
      <c r="CU42" s="592"/>
      <c r="CV42" s="592"/>
      <c r="CW42" s="592"/>
      <c r="CX42" s="592"/>
      <c r="CY42" s="593"/>
      <c r="CZ42" s="625">
        <v>17.7</v>
      </c>
      <c r="DA42" s="684"/>
      <c r="DB42" s="684"/>
      <c r="DC42" s="685"/>
      <c r="DD42" s="600">
        <v>390330</v>
      </c>
      <c r="DE42" s="592"/>
      <c r="DF42" s="592"/>
      <c r="DG42" s="592"/>
      <c r="DH42" s="592"/>
      <c r="DI42" s="592"/>
      <c r="DJ42" s="592"/>
      <c r="DK42" s="593"/>
      <c r="DL42" s="678"/>
      <c r="DM42" s="679"/>
      <c r="DN42" s="679"/>
      <c r="DO42" s="679"/>
      <c r="DP42" s="679"/>
      <c r="DQ42" s="679"/>
      <c r="DR42" s="679"/>
      <c r="DS42" s="679"/>
      <c r="DT42" s="679"/>
      <c r="DU42" s="679"/>
      <c r="DV42" s="680"/>
      <c r="DW42" s="681"/>
      <c r="DX42" s="682"/>
      <c r="DY42" s="682"/>
      <c r="DZ42" s="682"/>
      <c r="EA42" s="682"/>
      <c r="EB42" s="682"/>
      <c r="EC42" s="683"/>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t="s">
        <v>336</v>
      </c>
      <c r="CS43" s="617"/>
      <c r="CT43" s="617"/>
      <c r="CU43" s="617"/>
      <c r="CV43" s="617"/>
      <c r="CW43" s="617"/>
      <c r="CX43" s="617"/>
      <c r="CY43" s="618"/>
      <c r="CZ43" s="625" t="s">
        <v>336</v>
      </c>
      <c r="DA43" s="626"/>
      <c r="DB43" s="626"/>
      <c r="DC43" s="627"/>
      <c r="DD43" s="600" t="s">
        <v>336</v>
      </c>
      <c r="DE43" s="617"/>
      <c r="DF43" s="617"/>
      <c r="DG43" s="617"/>
      <c r="DH43" s="617"/>
      <c r="DI43" s="617"/>
      <c r="DJ43" s="617"/>
      <c r="DK43" s="618"/>
      <c r="DL43" s="678"/>
      <c r="DM43" s="679"/>
      <c r="DN43" s="679"/>
      <c r="DO43" s="679"/>
      <c r="DP43" s="679"/>
      <c r="DQ43" s="679"/>
      <c r="DR43" s="679"/>
      <c r="DS43" s="679"/>
      <c r="DT43" s="679"/>
      <c r="DU43" s="679"/>
      <c r="DV43" s="680"/>
      <c r="DW43" s="681"/>
      <c r="DX43" s="682"/>
      <c r="DY43" s="682"/>
      <c r="DZ43" s="682"/>
      <c r="EA43" s="682"/>
      <c r="EB43" s="682"/>
      <c r="EC43" s="683"/>
    </row>
    <row r="44" spans="2:133" ht="11.25" customHeight="1">
      <c r="B44" s="192" t="s">
        <v>337</v>
      </c>
      <c r="CD44" s="697" t="s">
        <v>287</v>
      </c>
      <c r="CE44" s="698"/>
      <c r="CF44" s="588" t="s">
        <v>338</v>
      </c>
      <c r="CG44" s="589"/>
      <c r="CH44" s="589"/>
      <c r="CI44" s="589"/>
      <c r="CJ44" s="589"/>
      <c r="CK44" s="589"/>
      <c r="CL44" s="589"/>
      <c r="CM44" s="589"/>
      <c r="CN44" s="589"/>
      <c r="CO44" s="589"/>
      <c r="CP44" s="589"/>
      <c r="CQ44" s="590"/>
      <c r="CR44" s="591">
        <v>1112232</v>
      </c>
      <c r="CS44" s="592"/>
      <c r="CT44" s="592"/>
      <c r="CU44" s="592"/>
      <c r="CV44" s="592"/>
      <c r="CW44" s="592"/>
      <c r="CX44" s="592"/>
      <c r="CY44" s="593"/>
      <c r="CZ44" s="625">
        <v>17.7</v>
      </c>
      <c r="DA44" s="684"/>
      <c r="DB44" s="684"/>
      <c r="DC44" s="685"/>
      <c r="DD44" s="600">
        <v>390330</v>
      </c>
      <c r="DE44" s="592"/>
      <c r="DF44" s="592"/>
      <c r="DG44" s="592"/>
      <c r="DH44" s="592"/>
      <c r="DI44" s="592"/>
      <c r="DJ44" s="592"/>
      <c r="DK44" s="593"/>
      <c r="DL44" s="678"/>
      <c r="DM44" s="679"/>
      <c r="DN44" s="679"/>
      <c r="DO44" s="679"/>
      <c r="DP44" s="679"/>
      <c r="DQ44" s="679"/>
      <c r="DR44" s="679"/>
      <c r="DS44" s="679"/>
      <c r="DT44" s="679"/>
      <c r="DU44" s="679"/>
      <c r="DV44" s="680"/>
      <c r="DW44" s="681"/>
      <c r="DX44" s="682"/>
      <c r="DY44" s="682"/>
      <c r="DZ44" s="682"/>
      <c r="EA44" s="682"/>
      <c r="EB44" s="682"/>
      <c r="EC44" s="683"/>
    </row>
    <row r="45" spans="2:133" ht="11.25" customHeight="1">
      <c r="CD45" s="699"/>
      <c r="CE45" s="700"/>
      <c r="CF45" s="588" t="s">
        <v>339</v>
      </c>
      <c r="CG45" s="589"/>
      <c r="CH45" s="589"/>
      <c r="CI45" s="589"/>
      <c r="CJ45" s="589"/>
      <c r="CK45" s="589"/>
      <c r="CL45" s="589"/>
      <c r="CM45" s="589"/>
      <c r="CN45" s="589"/>
      <c r="CO45" s="589"/>
      <c r="CP45" s="589"/>
      <c r="CQ45" s="590"/>
      <c r="CR45" s="591">
        <v>670493</v>
      </c>
      <c r="CS45" s="617"/>
      <c r="CT45" s="617"/>
      <c r="CU45" s="617"/>
      <c r="CV45" s="617"/>
      <c r="CW45" s="617"/>
      <c r="CX45" s="617"/>
      <c r="CY45" s="618"/>
      <c r="CZ45" s="625">
        <v>10.7</v>
      </c>
      <c r="DA45" s="626"/>
      <c r="DB45" s="626"/>
      <c r="DC45" s="627"/>
      <c r="DD45" s="600">
        <v>53042</v>
      </c>
      <c r="DE45" s="617"/>
      <c r="DF45" s="617"/>
      <c r="DG45" s="617"/>
      <c r="DH45" s="617"/>
      <c r="DI45" s="617"/>
      <c r="DJ45" s="617"/>
      <c r="DK45" s="618"/>
      <c r="DL45" s="678"/>
      <c r="DM45" s="679"/>
      <c r="DN45" s="679"/>
      <c r="DO45" s="679"/>
      <c r="DP45" s="679"/>
      <c r="DQ45" s="679"/>
      <c r="DR45" s="679"/>
      <c r="DS45" s="679"/>
      <c r="DT45" s="679"/>
      <c r="DU45" s="679"/>
      <c r="DV45" s="680"/>
      <c r="DW45" s="681"/>
      <c r="DX45" s="682"/>
      <c r="DY45" s="682"/>
      <c r="DZ45" s="682"/>
      <c r="EA45" s="682"/>
      <c r="EB45" s="682"/>
      <c r="EC45" s="683"/>
    </row>
    <row r="46" spans="2:133" ht="11.25" customHeight="1">
      <c r="CD46" s="699"/>
      <c r="CE46" s="700"/>
      <c r="CF46" s="588" t="s">
        <v>340</v>
      </c>
      <c r="CG46" s="589"/>
      <c r="CH46" s="589"/>
      <c r="CI46" s="589"/>
      <c r="CJ46" s="589"/>
      <c r="CK46" s="589"/>
      <c r="CL46" s="589"/>
      <c r="CM46" s="589"/>
      <c r="CN46" s="589"/>
      <c r="CO46" s="589"/>
      <c r="CP46" s="589"/>
      <c r="CQ46" s="590"/>
      <c r="CR46" s="591">
        <v>441739</v>
      </c>
      <c r="CS46" s="592"/>
      <c r="CT46" s="592"/>
      <c r="CU46" s="592"/>
      <c r="CV46" s="592"/>
      <c r="CW46" s="592"/>
      <c r="CX46" s="592"/>
      <c r="CY46" s="593"/>
      <c r="CZ46" s="625">
        <v>7</v>
      </c>
      <c r="DA46" s="684"/>
      <c r="DB46" s="684"/>
      <c r="DC46" s="685"/>
      <c r="DD46" s="600">
        <v>337288</v>
      </c>
      <c r="DE46" s="592"/>
      <c r="DF46" s="592"/>
      <c r="DG46" s="592"/>
      <c r="DH46" s="592"/>
      <c r="DI46" s="592"/>
      <c r="DJ46" s="592"/>
      <c r="DK46" s="593"/>
      <c r="DL46" s="678"/>
      <c r="DM46" s="679"/>
      <c r="DN46" s="679"/>
      <c r="DO46" s="679"/>
      <c r="DP46" s="679"/>
      <c r="DQ46" s="679"/>
      <c r="DR46" s="679"/>
      <c r="DS46" s="679"/>
      <c r="DT46" s="679"/>
      <c r="DU46" s="679"/>
      <c r="DV46" s="680"/>
      <c r="DW46" s="681"/>
      <c r="DX46" s="682"/>
      <c r="DY46" s="682"/>
      <c r="DZ46" s="682"/>
      <c r="EA46" s="682"/>
      <c r="EB46" s="682"/>
      <c r="EC46" s="683"/>
    </row>
    <row r="47" spans="2:133" ht="11.25" customHeight="1">
      <c r="CD47" s="699"/>
      <c r="CE47" s="700"/>
      <c r="CF47" s="588" t="s">
        <v>341</v>
      </c>
      <c r="CG47" s="589"/>
      <c r="CH47" s="589"/>
      <c r="CI47" s="589"/>
      <c r="CJ47" s="589"/>
      <c r="CK47" s="589"/>
      <c r="CL47" s="589"/>
      <c r="CM47" s="589"/>
      <c r="CN47" s="589"/>
      <c r="CO47" s="589"/>
      <c r="CP47" s="589"/>
      <c r="CQ47" s="590"/>
      <c r="CR47" s="591" t="s">
        <v>336</v>
      </c>
      <c r="CS47" s="617"/>
      <c r="CT47" s="617"/>
      <c r="CU47" s="617"/>
      <c r="CV47" s="617"/>
      <c r="CW47" s="617"/>
      <c r="CX47" s="617"/>
      <c r="CY47" s="618"/>
      <c r="CZ47" s="625" t="s">
        <v>336</v>
      </c>
      <c r="DA47" s="626"/>
      <c r="DB47" s="626"/>
      <c r="DC47" s="627"/>
      <c r="DD47" s="600" t="s">
        <v>336</v>
      </c>
      <c r="DE47" s="617"/>
      <c r="DF47" s="617"/>
      <c r="DG47" s="617"/>
      <c r="DH47" s="617"/>
      <c r="DI47" s="617"/>
      <c r="DJ47" s="617"/>
      <c r="DK47" s="618"/>
      <c r="DL47" s="678"/>
      <c r="DM47" s="679"/>
      <c r="DN47" s="679"/>
      <c r="DO47" s="679"/>
      <c r="DP47" s="679"/>
      <c r="DQ47" s="679"/>
      <c r="DR47" s="679"/>
      <c r="DS47" s="679"/>
      <c r="DT47" s="679"/>
      <c r="DU47" s="679"/>
      <c r="DV47" s="680"/>
      <c r="DW47" s="681"/>
      <c r="DX47" s="682"/>
      <c r="DY47" s="682"/>
      <c r="DZ47" s="682"/>
      <c r="EA47" s="682"/>
      <c r="EB47" s="682"/>
      <c r="EC47" s="683"/>
    </row>
    <row r="48" spans="2:133">
      <c r="CD48" s="701"/>
      <c r="CE48" s="702"/>
      <c r="CF48" s="588" t="s">
        <v>342</v>
      </c>
      <c r="CG48" s="589"/>
      <c r="CH48" s="589"/>
      <c r="CI48" s="589"/>
      <c r="CJ48" s="589"/>
      <c r="CK48" s="589"/>
      <c r="CL48" s="589"/>
      <c r="CM48" s="589"/>
      <c r="CN48" s="589"/>
      <c r="CO48" s="589"/>
      <c r="CP48" s="589"/>
      <c r="CQ48" s="590"/>
      <c r="CR48" s="591" t="s">
        <v>336</v>
      </c>
      <c r="CS48" s="592"/>
      <c r="CT48" s="592"/>
      <c r="CU48" s="592"/>
      <c r="CV48" s="592"/>
      <c r="CW48" s="592"/>
      <c r="CX48" s="592"/>
      <c r="CY48" s="593"/>
      <c r="CZ48" s="625" t="s">
        <v>336</v>
      </c>
      <c r="DA48" s="684"/>
      <c r="DB48" s="684"/>
      <c r="DC48" s="685"/>
      <c r="DD48" s="600" t="s">
        <v>336</v>
      </c>
      <c r="DE48" s="592"/>
      <c r="DF48" s="592"/>
      <c r="DG48" s="592"/>
      <c r="DH48" s="592"/>
      <c r="DI48" s="592"/>
      <c r="DJ48" s="592"/>
      <c r="DK48" s="593"/>
      <c r="DL48" s="678"/>
      <c r="DM48" s="679"/>
      <c r="DN48" s="679"/>
      <c r="DO48" s="679"/>
      <c r="DP48" s="679"/>
      <c r="DQ48" s="679"/>
      <c r="DR48" s="679"/>
      <c r="DS48" s="679"/>
      <c r="DT48" s="679"/>
      <c r="DU48" s="679"/>
      <c r="DV48" s="680"/>
      <c r="DW48" s="681"/>
      <c r="DX48" s="682"/>
      <c r="DY48" s="682"/>
      <c r="DZ48" s="682"/>
      <c r="EA48" s="682"/>
      <c r="EB48" s="682"/>
      <c r="EC48" s="683"/>
    </row>
    <row r="49" spans="82:133" ht="11.25" customHeight="1">
      <c r="CD49" s="634" t="s">
        <v>343</v>
      </c>
      <c r="CE49" s="635"/>
      <c r="CF49" s="635"/>
      <c r="CG49" s="635"/>
      <c r="CH49" s="635"/>
      <c r="CI49" s="635"/>
      <c r="CJ49" s="635"/>
      <c r="CK49" s="635"/>
      <c r="CL49" s="635"/>
      <c r="CM49" s="635"/>
      <c r="CN49" s="635"/>
      <c r="CO49" s="635"/>
      <c r="CP49" s="635"/>
      <c r="CQ49" s="636"/>
      <c r="CR49" s="663">
        <v>6268474</v>
      </c>
      <c r="CS49" s="659"/>
      <c r="CT49" s="659"/>
      <c r="CU49" s="659"/>
      <c r="CV49" s="659"/>
      <c r="CW49" s="659"/>
      <c r="CX49" s="659"/>
      <c r="CY49" s="686"/>
      <c r="CZ49" s="687">
        <v>100</v>
      </c>
      <c r="DA49" s="688"/>
      <c r="DB49" s="688"/>
      <c r="DC49" s="689"/>
      <c r="DD49" s="690">
        <v>4274984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4" zoomScale="75" zoomScaleNormal="75" zoomScaleSheetLayoutView="70" workbookViewId="0">
      <selection activeCell="V76" sqref="V76:Z76"/>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366</v>
      </c>
      <c r="C7" s="718"/>
      <c r="D7" s="718"/>
      <c r="E7" s="718"/>
      <c r="F7" s="718"/>
      <c r="G7" s="718"/>
      <c r="H7" s="718"/>
      <c r="I7" s="718"/>
      <c r="J7" s="718"/>
      <c r="K7" s="718"/>
      <c r="L7" s="718"/>
      <c r="M7" s="718"/>
      <c r="N7" s="718"/>
      <c r="O7" s="718"/>
      <c r="P7" s="719"/>
      <c r="Q7" s="720">
        <v>6277</v>
      </c>
      <c r="R7" s="721"/>
      <c r="S7" s="721"/>
      <c r="T7" s="721"/>
      <c r="U7" s="721"/>
      <c r="V7" s="721">
        <v>6268</v>
      </c>
      <c r="W7" s="721"/>
      <c r="X7" s="721"/>
      <c r="Y7" s="721"/>
      <c r="Z7" s="721"/>
      <c r="AA7" s="721">
        <v>9</v>
      </c>
      <c r="AB7" s="721"/>
      <c r="AC7" s="721"/>
      <c r="AD7" s="721"/>
      <c r="AE7" s="722"/>
      <c r="AF7" s="723">
        <v>80</v>
      </c>
      <c r="AG7" s="724"/>
      <c r="AH7" s="724"/>
      <c r="AI7" s="724"/>
      <c r="AJ7" s="725"/>
      <c r="AK7" s="760">
        <v>719</v>
      </c>
      <c r="AL7" s="761"/>
      <c r="AM7" s="761"/>
      <c r="AN7" s="761"/>
      <c r="AO7" s="761"/>
      <c r="AP7" s="761">
        <v>4738</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535</v>
      </c>
      <c r="BT7" s="765"/>
      <c r="BU7" s="765"/>
      <c r="BV7" s="765"/>
      <c r="BW7" s="765"/>
      <c r="BX7" s="765"/>
      <c r="BY7" s="765"/>
      <c r="BZ7" s="765"/>
      <c r="CA7" s="765"/>
      <c r="CB7" s="765"/>
      <c r="CC7" s="765"/>
      <c r="CD7" s="765"/>
      <c r="CE7" s="765"/>
      <c r="CF7" s="765"/>
      <c r="CG7" s="766"/>
      <c r="CH7" s="757">
        <v>2</v>
      </c>
      <c r="CI7" s="758"/>
      <c r="CJ7" s="758"/>
      <c r="CK7" s="758"/>
      <c r="CL7" s="759"/>
      <c r="CM7" s="757">
        <v>30</v>
      </c>
      <c r="CN7" s="758"/>
      <c r="CO7" s="758"/>
      <c r="CP7" s="758"/>
      <c r="CQ7" s="759"/>
      <c r="CR7" s="757">
        <v>30</v>
      </c>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536</v>
      </c>
      <c r="BT8" s="755"/>
      <c r="BU8" s="755"/>
      <c r="BV8" s="755"/>
      <c r="BW8" s="755"/>
      <c r="BX8" s="755"/>
      <c r="BY8" s="755"/>
      <c r="BZ8" s="755"/>
      <c r="CA8" s="755"/>
      <c r="CB8" s="755"/>
      <c r="CC8" s="755"/>
      <c r="CD8" s="755"/>
      <c r="CE8" s="755"/>
      <c r="CF8" s="755"/>
      <c r="CG8" s="756"/>
      <c r="CH8" s="767">
        <v>0</v>
      </c>
      <c r="CI8" s="768"/>
      <c r="CJ8" s="768"/>
      <c r="CK8" s="768"/>
      <c r="CL8" s="769"/>
      <c r="CM8" s="767">
        <v>23</v>
      </c>
      <c r="CN8" s="768"/>
      <c r="CO8" s="768"/>
      <c r="CP8" s="768"/>
      <c r="CQ8" s="769"/>
      <c r="CR8" s="767">
        <v>5</v>
      </c>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6277</v>
      </c>
      <c r="R23" s="780"/>
      <c r="S23" s="780"/>
      <c r="T23" s="780"/>
      <c r="U23" s="780"/>
      <c r="V23" s="780">
        <v>6268</v>
      </c>
      <c r="W23" s="780"/>
      <c r="X23" s="780"/>
      <c r="Y23" s="780"/>
      <c r="Z23" s="780"/>
      <c r="AA23" s="780">
        <v>9</v>
      </c>
      <c r="AB23" s="780"/>
      <c r="AC23" s="780"/>
      <c r="AD23" s="780"/>
      <c r="AE23" s="781"/>
      <c r="AF23" s="782">
        <v>80</v>
      </c>
      <c r="AG23" s="780"/>
      <c r="AH23" s="780"/>
      <c r="AI23" s="780"/>
      <c r="AJ23" s="783"/>
      <c r="AK23" s="784"/>
      <c r="AL23" s="785"/>
      <c r="AM23" s="785"/>
      <c r="AN23" s="785"/>
      <c r="AO23" s="785"/>
      <c r="AP23" s="780">
        <v>4738</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349</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919</v>
      </c>
      <c r="R28" s="809"/>
      <c r="S28" s="809"/>
      <c r="T28" s="809"/>
      <c r="U28" s="809"/>
      <c r="V28" s="809">
        <v>916</v>
      </c>
      <c r="W28" s="809"/>
      <c r="X28" s="809"/>
      <c r="Y28" s="809"/>
      <c r="Z28" s="809"/>
      <c r="AA28" s="809">
        <v>3</v>
      </c>
      <c r="AB28" s="809"/>
      <c r="AC28" s="809"/>
      <c r="AD28" s="809"/>
      <c r="AE28" s="810"/>
      <c r="AF28" s="811">
        <v>3</v>
      </c>
      <c r="AG28" s="809"/>
      <c r="AH28" s="809"/>
      <c r="AI28" s="809"/>
      <c r="AJ28" s="812"/>
      <c r="AK28" s="813">
        <v>106</v>
      </c>
      <c r="AL28" s="804"/>
      <c r="AM28" s="804"/>
      <c r="AN28" s="804"/>
      <c r="AO28" s="804"/>
      <c r="AP28" s="804"/>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454</v>
      </c>
      <c r="R29" s="745"/>
      <c r="S29" s="745"/>
      <c r="T29" s="745"/>
      <c r="U29" s="745"/>
      <c r="V29" s="745">
        <v>454</v>
      </c>
      <c r="W29" s="745"/>
      <c r="X29" s="745"/>
      <c r="Y29" s="745"/>
      <c r="Z29" s="745"/>
      <c r="AA29" s="745">
        <v>0</v>
      </c>
      <c r="AB29" s="745"/>
      <c r="AC29" s="745"/>
      <c r="AD29" s="745"/>
      <c r="AE29" s="746"/>
      <c r="AF29" s="747">
        <v>0</v>
      </c>
      <c r="AG29" s="748"/>
      <c r="AH29" s="748"/>
      <c r="AI29" s="748"/>
      <c r="AJ29" s="749"/>
      <c r="AK29" s="816">
        <v>99</v>
      </c>
      <c r="AL29" s="817"/>
      <c r="AM29" s="817"/>
      <c r="AN29" s="817"/>
      <c r="AO29" s="817"/>
      <c r="AP29" s="817"/>
      <c r="AQ29" s="817"/>
      <c r="AR29" s="817"/>
      <c r="AS29" s="817"/>
      <c r="AT29" s="817"/>
      <c r="AU29" s="817"/>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84</v>
      </c>
      <c r="R30" s="745"/>
      <c r="S30" s="745"/>
      <c r="T30" s="745"/>
      <c r="U30" s="745"/>
      <c r="V30" s="745">
        <v>84</v>
      </c>
      <c r="W30" s="745"/>
      <c r="X30" s="745"/>
      <c r="Y30" s="745"/>
      <c r="Z30" s="745"/>
      <c r="AA30" s="745">
        <v>0</v>
      </c>
      <c r="AB30" s="745"/>
      <c r="AC30" s="745"/>
      <c r="AD30" s="745"/>
      <c r="AE30" s="746"/>
      <c r="AF30" s="747">
        <v>0</v>
      </c>
      <c r="AG30" s="748"/>
      <c r="AH30" s="748"/>
      <c r="AI30" s="748"/>
      <c r="AJ30" s="749"/>
      <c r="AK30" s="816">
        <v>28</v>
      </c>
      <c r="AL30" s="817"/>
      <c r="AM30" s="817"/>
      <c r="AN30" s="817"/>
      <c r="AO30" s="817"/>
      <c r="AP30" s="817"/>
      <c r="AQ30" s="817"/>
      <c r="AR30" s="817"/>
      <c r="AS30" s="817"/>
      <c r="AT30" s="817"/>
      <c r="AU30" s="817"/>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303</v>
      </c>
      <c r="R31" s="745"/>
      <c r="S31" s="745"/>
      <c r="T31" s="745"/>
      <c r="U31" s="745"/>
      <c r="V31" s="745">
        <v>303</v>
      </c>
      <c r="W31" s="745"/>
      <c r="X31" s="745"/>
      <c r="Y31" s="745"/>
      <c r="Z31" s="745"/>
      <c r="AA31" s="745">
        <v>0</v>
      </c>
      <c r="AB31" s="745"/>
      <c r="AC31" s="745"/>
      <c r="AD31" s="745"/>
      <c r="AE31" s="746"/>
      <c r="AF31" s="747">
        <v>0</v>
      </c>
      <c r="AG31" s="748"/>
      <c r="AH31" s="748"/>
      <c r="AI31" s="748"/>
      <c r="AJ31" s="749"/>
      <c r="AK31" s="816">
        <v>34</v>
      </c>
      <c r="AL31" s="817"/>
      <c r="AM31" s="817"/>
      <c r="AN31" s="817"/>
      <c r="AO31" s="817"/>
      <c r="AP31" s="817"/>
      <c r="AQ31" s="817"/>
      <c r="AR31" s="817"/>
      <c r="AS31" s="817"/>
      <c r="AT31" s="817"/>
      <c r="AU31" s="817"/>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124</v>
      </c>
      <c r="R32" s="745"/>
      <c r="S32" s="745"/>
      <c r="T32" s="745"/>
      <c r="U32" s="745"/>
      <c r="V32" s="745">
        <v>115</v>
      </c>
      <c r="W32" s="745"/>
      <c r="X32" s="745"/>
      <c r="Y32" s="745"/>
      <c r="Z32" s="745"/>
      <c r="AA32" s="745">
        <v>9</v>
      </c>
      <c r="AB32" s="745"/>
      <c r="AC32" s="745"/>
      <c r="AD32" s="745"/>
      <c r="AE32" s="746"/>
      <c r="AF32" s="747">
        <v>255</v>
      </c>
      <c r="AG32" s="748"/>
      <c r="AH32" s="748"/>
      <c r="AI32" s="748"/>
      <c r="AJ32" s="749"/>
      <c r="AK32" s="816"/>
      <c r="AL32" s="817"/>
      <c r="AM32" s="817"/>
      <c r="AN32" s="817"/>
      <c r="AO32" s="817"/>
      <c r="AP32" s="817">
        <v>206</v>
      </c>
      <c r="AQ32" s="817"/>
      <c r="AR32" s="817"/>
      <c r="AS32" s="817"/>
      <c r="AT32" s="817"/>
      <c r="AU32" s="817"/>
      <c r="AV32" s="817"/>
      <c r="AW32" s="817"/>
      <c r="AX32" s="817"/>
      <c r="AY32" s="817"/>
      <c r="AZ32" s="818"/>
      <c r="BA32" s="818"/>
      <c r="BB32" s="818"/>
      <c r="BC32" s="818"/>
      <c r="BD32" s="818"/>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386</v>
      </c>
      <c r="C33" s="742"/>
      <c r="D33" s="742"/>
      <c r="E33" s="742"/>
      <c r="F33" s="742"/>
      <c r="G33" s="742"/>
      <c r="H33" s="742"/>
      <c r="I33" s="742"/>
      <c r="J33" s="742"/>
      <c r="K33" s="742"/>
      <c r="L33" s="742"/>
      <c r="M33" s="742"/>
      <c r="N33" s="742"/>
      <c r="O33" s="742"/>
      <c r="P33" s="743"/>
      <c r="Q33" s="744">
        <v>431</v>
      </c>
      <c r="R33" s="745"/>
      <c r="S33" s="745"/>
      <c r="T33" s="745"/>
      <c r="U33" s="745"/>
      <c r="V33" s="745">
        <v>429</v>
      </c>
      <c r="W33" s="745"/>
      <c r="X33" s="745"/>
      <c r="Y33" s="745"/>
      <c r="Z33" s="745"/>
      <c r="AA33" s="745">
        <v>2</v>
      </c>
      <c r="AB33" s="745"/>
      <c r="AC33" s="745"/>
      <c r="AD33" s="745"/>
      <c r="AE33" s="746"/>
      <c r="AF33" s="747">
        <v>2</v>
      </c>
      <c r="AG33" s="748"/>
      <c r="AH33" s="748"/>
      <c r="AI33" s="748"/>
      <c r="AJ33" s="749"/>
      <c r="AK33" s="816">
        <v>295</v>
      </c>
      <c r="AL33" s="817"/>
      <c r="AM33" s="817"/>
      <c r="AN33" s="817"/>
      <c r="AO33" s="817"/>
      <c r="AP33" s="817">
        <v>1718</v>
      </c>
      <c r="AQ33" s="817"/>
      <c r="AR33" s="817"/>
      <c r="AS33" s="817"/>
      <c r="AT33" s="817"/>
      <c r="AU33" s="817">
        <v>1404</v>
      </c>
      <c r="AV33" s="817"/>
      <c r="AW33" s="817"/>
      <c r="AX33" s="817"/>
      <c r="AY33" s="817"/>
      <c r="AZ33" s="818"/>
      <c r="BA33" s="818"/>
      <c r="BB33" s="818"/>
      <c r="BC33" s="818"/>
      <c r="BD33" s="818"/>
      <c r="BE33" s="814" t="s">
        <v>387</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388</v>
      </c>
      <c r="C34" s="742"/>
      <c r="D34" s="742"/>
      <c r="E34" s="742"/>
      <c r="F34" s="742"/>
      <c r="G34" s="742"/>
      <c r="H34" s="742"/>
      <c r="I34" s="742"/>
      <c r="J34" s="742"/>
      <c r="K34" s="742"/>
      <c r="L34" s="742"/>
      <c r="M34" s="742"/>
      <c r="N34" s="742"/>
      <c r="O34" s="742"/>
      <c r="P34" s="743"/>
      <c r="Q34" s="744">
        <v>43</v>
      </c>
      <c r="R34" s="745"/>
      <c r="S34" s="745"/>
      <c r="T34" s="745"/>
      <c r="U34" s="745"/>
      <c r="V34" s="745">
        <v>42</v>
      </c>
      <c r="W34" s="745"/>
      <c r="X34" s="745"/>
      <c r="Y34" s="745"/>
      <c r="Z34" s="745"/>
      <c r="AA34" s="745">
        <v>1</v>
      </c>
      <c r="AB34" s="745"/>
      <c r="AC34" s="745"/>
      <c r="AD34" s="745"/>
      <c r="AE34" s="746"/>
      <c r="AF34" s="747">
        <v>1</v>
      </c>
      <c r="AG34" s="748"/>
      <c r="AH34" s="748"/>
      <c r="AI34" s="748"/>
      <c r="AJ34" s="749"/>
      <c r="AK34" s="816">
        <v>33</v>
      </c>
      <c r="AL34" s="817"/>
      <c r="AM34" s="817"/>
      <c r="AN34" s="817"/>
      <c r="AO34" s="817"/>
      <c r="AP34" s="817">
        <v>207</v>
      </c>
      <c r="AQ34" s="817"/>
      <c r="AR34" s="817"/>
      <c r="AS34" s="817"/>
      <c r="AT34" s="817"/>
      <c r="AU34" s="817">
        <v>174</v>
      </c>
      <c r="AV34" s="817"/>
      <c r="AW34" s="817"/>
      <c r="AX34" s="817"/>
      <c r="AY34" s="817"/>
      <c r="AZ34" s="818"/>
      <c r="BA34" s="818"/>
      <c r="BB34" s="818"/>
      <c r="BC34" s="818"/>
      <c r="BD34" s="818"/>
      <c r="BE34" s="814" t="s">
        <v>387</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389</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390</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262</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392</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393</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533</v>
      </c>
      <c r="C68" s="856"/>
      <c r="D68" s="856"/>
      <c r="E68" s="856"/>
      <c r="F68" s="856"/>
      <c r="G68" s="856"/>
      <c r="H68" s="856"/>
      <c r="I68" s="856"/>
      <c r="J68" s="856"/>
      <c r="K68" s="856"/>
      <c r="L68" s="856"/>
      <c r="M68" s="856"/>
      <c r="N68" s="856"/>
      <c r="O68" s="856"/>
      <c r="P68" s="857"/>
      <c r="Q68" s="858">
        <v>748</v>
      </c>
      <c r="R68" s="852"/>
      <c r="S68" s="852"/>
      <c r="T68" s="852"/>
      <c r="U68" s="852"/>
      <c r="V68" s="852">
        <v>739</v>
      </c>
      <c r="W68" s="852"/>
      <c r="X68" s="852"/>
      <c r="Y68" s="852"/>
      <c r="Z68" s="852"/>
      <c r="AA68" s="852">
        <v>9</v>
      </c>
      <c r="AB68" s="852"/>
      <c r="AC68" s="852"/>
      <c r="AD68" s="852"/>
      <c r="AE68" s="852"/>
      <c r="AF68" s="852">
        <v>9</v>
      </c>
      <c r="AG68" s="852"/>
      <c r="AH68" s="852"/>
      <c r="AI68" s="852"/>
      <c r="AJ68" s="852"/>
      <c r="AK68" s="852">
        <v>0</v>
      </c>
      <c r="AL68" s="852"/>
      <c r="AM68" s="852"/>
      <c r="AN68" s="852"/>
      <c r="AO68" s="852"/>
      <c r="AP68" s="852">
        <v>227</v>
      </c>
      <c r="AQ68" s="852"/>
      <c r="AR68" s="852"/>
      <c r="AS68" s="852"/>
      <c r="AT68" s="852"/>
      <c r="AU68" s="852">
        <v>101</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534</v>
      </c>
      <c r="C69" s="860"/>
      <c r="D69" s="860"/>
      <c r="E69" s="860"/>
      <c r="F69" s="860"/>
      <c r="G69" s="860"/>
      <c r="H69" s="860"/>
      <c r="I69" s="860"/>
      <c r="J69" s="860"/>
      <c r="K69" s="860"/>
      <c r="L69" s="860"/>
      <c r="M69" s="860"/>
      <c r="N69" s="860"/>
      <c r="O69" s="860"/>
      <c r="P69" s="861"/>
      <c r="Q69" s="862">
        <v>15</v>
      </c>
      <c r="R69" s="817"/>
      <c r="S69" s="817"/>
      <c r="T69" s="817"/>
      <c r="U69" s="817"/>
      <c r="V69" s="817">
        <v>13</v>
      </c>
      <c r="W69" s="817"/>
      <c r="X69" s="817"/>
      <c r="Y69" s="817"/>
      <c r="Z69" s="817"/>
      <c r="AA69" s="817">
        <v>2</v>
      </c>
      <c r="AB69" s="817"/>
      <c r="AC69" s="817"/>
      <c r="AD69" s="817"/>
      <c r="AE69" s="817"/>
      <c r="AF69" s="817">
        <v>2</v>
      </c>
      <c r="AG69" s="817"/>
      <c r="AH69" s="817"/>
      <c r="AI69" s="817"/>
      <c r="AJ69" s="817"/>
      <c r="AK69" s="817"/>
      <c r="AL69" s="817"/>
      <c r="AM69" s="817"/>
      <c r="AN69" s="817"/>
      <c r="AO69" s="817"/>
      <c r="AP69" s="817"/>
      <c r="AQ69" s="817"/>
      <c r="AR69" s="817"/>
      <c r="AS69" s="817"/>
      <c r="AT69" s="817"/>
      <c r="AU69" s="817"/>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c r="C70" s="860"/>
      <c r="D70" s="860"/>
      <c r="E70" s="860"/>
      <c r="F70" s="860"/>
      <c r="G70" s="860"/>
      <c r="H70" s="860"/>
      <c r="I70" s="860"/>
      <c r="J70" s="860"/>
      <c r="K70" s="860"/>
      <c r="L70" s="860"/>
      <c r="M70" s="860"/>
      <c r="N70" s="860"/>
      <c r="O70" s="860"/>
      <c r="P70" s="861"/>
      <c r="Q70" s="862"/>
      <c r="R70" s="817"/>
      <c r="S70" s="817"/>
      <c r="T70" s="817"/>
      <c r="U70" s="817"/>
      <c r="V70" s="817"/>
      <c r="W70" s="817"/>
      <c r="X70" s="817"/>
      <c r="Y70" s="817"/>
      <c r="Z70" s="817"/>
      <c r="AA70" s="817"/>
      <c r="AB70" s="817"/>
      <c r="AC70" s="817"/>
      <c r="AD70" s="817"/>
      <c r="AE70" s="817"/>
      <c r="AF70" s="817"/>
      <c r="AG70" s="817"/>
      <c r="AH70" s="817"/>
      <c r="AI70" s="817"/>
      <c r="AJ70" s="817"/>
      <c r="AK70" s="817"/>
      <c r="AL70" s="817"/>
      <c r="AM70" s="817"/>
      <c r="AN70" s="817"/>
      <c r="AO70" s="817"/>
      <c r="AP70" s="817"/>
      <c r="AQ70" s="817"/>
      <c r="AR70" s="817"/>
      <c r="AS70" s="817"/>
      <c r="AT70" s="817"/>
      <c r="AU70" s="817"/>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c r="C71" s="860"/>
      <c r="D71" s="860"/>
      <c r="E71" s="860"/>
      <c r="F71" s="860"/>
      <c r="G71" s="860"/>
      <c r="H71" s="860"/>
      <c r="I71" s="860"/>
      <c r="J71" s="860"/>
      <c r="K71" s="860"/>
      <c r="L71" s="860"/>
      <c r="M71" s="860"/>
      <c r="N71" s="860"/>
      <c r="O71" s="860"/>
      <c r="P71" s="861"/>
      <c r="Q71" s="862"/>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394</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11</v>
      </c>
      <c r="AG88" s="828"/>
      <c r="AH88" s="828"/>
      <c r="AI88" s="828"/>
      <c r="AJ88" s="828"/>
      <c r="AK88" s="825"/>
      <c r="AL88" s="825"/>
      <c r="AM88" s="825"/>
      <c r="AN88" s="825"/>
      <c r="AO88" s="825"/>
      <c r="AP88" s="828">
        <v>227</v>
      </c>
      <c r="AQ88" s="828"/>
      <c r="AR88" s="828"/>
      <c r="AS88" s="828"/>
      <c r="AT88" s="828"/>
      <c r="AU88" s="828">
        <v>101</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395</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35</v>
      </c>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396</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397</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400</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401</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402</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403</v>
      </c>
      <c r="AB109" s="881"/>
      <c r="AC109" s="881"/>
      <c r="AD109" s="881"/>
      <c r="AE109" s="882"/>
      <c r="AF109" s="880" t="s">
        <v>286</v>
      </c>
      <c r="AG109" s="881"/>
      <c r="AH109" s="881"/>
      <c r="AI109" s="881"/>
      <c r="AJ109" s="882"/>
      <c r="AK109" s="880" t="s">
        <v>285</v>
      </c>
      <c r="AL109" s="881"/>
      <c r="AM109" s="881"/>
      <c r="AN109" s="881"/>
      <c r="AO109" s="882"/>
      <c r="AP109" s="880" t="s">
        <v>404</v>
      </c>
      <c r="AQ109" s="881"/>
      <c r="AR109" s="881"/>
      <c r="AS109" s="881"/>
      <c r="AT109" s="883"/>
      <c r="AU109" s="902" t="s">
        <v>402</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403</v>
      </c>
      <c r="BR109" s="881"/>
      <c r="BS109" s="881"/>
      <c r="BT109" s="881"/>
      <c r="BU109" s="882"/>
      <c r="BV109" s="880" t="s">
        <v>286</v>
      </c>
      <c r="BW109" s="881"/>
      <c r="BX109" s="881"/>
      <c r="BY109" s="881"/>
      <c r="BZ109" s="882"/>
      <c r="CA109" s="880" t="s">
        <v>285</v>
      </c>
      <c r="CB109" s="881"/>
      <c r="CC109" s="881"/>
      <c r="CD109" s="881"/>
      <c r="CE109" s="882"/>
      <c r="CF109" s="903" t="s">
        <v>404</v>
      </c>
      <c r="CG109" s="903"/>
      <c r="CH109" s="903"/>
      <c r="CI109" s="903"/>
      <c r="CJ109" s="903"/>
      <c r="CK109" s="880" t="s">
        <v>405</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403</v>
      </c>
      <c r="DH109" s="881"/>
      <c r="DI109" s="881"/>
      <c r="DJ109" s="881"/>
      <c r="DK109" s="882"/>
      <c r="DL109" s="880" t="s">
        <v>286</v>
      </c>
      <c r="DM109" s="881"/>
      <c r="DN109" s="881"/>
      <c r="DO109" s="881"/>
      <c r="DP109" s="882"/>
      <c r="DQ109" s="880" t="s">
        <v>285</v>
      </c>
      <c r="DR109" s="881"/>
      <c r="DS109" s="881"/>
      <c r="DT109" s="881"/>
      <c r="DU109" s="882"/>
      <c r="DV109" s="880" t="s">
        <v>404</v>
      </c>
      <c r="DW109" s="881"/>
      <c r="DX109" s="881"/>
      <c r="DY109" s="881"/>
      <c r="DZ109" s="883"/>
    </row>
    <row r="110" spans="1:131" s="197" customFormat="1" ht="26.25" customHeight="1">
      <c r="A110" s="884" t="s">
        <v>406</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718930</v>
      </c>
      <c r="AB110" s="888"/>
      <c r="AC110" s="888"/>
      <c r="AD110" s="888"/>
      <c r="AE110" s="889"/>
      <c r="AF110" s="890">
        <v>611098</v>
      </c>
      <c r="AG110" s="888"/>
      <c r="AH110" s="888"/>
      <c r="AI110" s="888"/>
      <c r="AJ110" s="889"/>
      <c r="AK110" s="890">
        <v>561637</v>
      </c>
      <c r="AL110" s="888"/>
      <c r="AM110" s="888"/>
      <c r="AN110" s="888"/>
      <c r="AO110" s="889"/>
      <c r="AP110" s="891">
        <v>17.600000000000001</v>
      </c>
      <c r="AQ110" s="892"/>
      <c r="AR110" s="892"/>
      <c r="AS110" s="892"/>
      <c r="AT110" s="893"/>
      <c r="AU110" s="894" t="s">
        <v>61</v>
      </c>
      <c r="AV110" s="895"/>
      <c r="AW110" s="895"/>
      <c r="AX110" s="895"/>
      <c r="AY110" s="896"/>
      <c r="AZ110" s="938" t="s">
        <v>407</v>
      </c>
      <c r="BA110" s="885"/>
      <c r="BB110" s="885"/>
      <c r="BC110" s="885"/>
      <c r="BD110" s="885"/>
      <c r="BE110" s="885"/>
      <c r="BF110" s="885"/>
      <c r="BG110" s="885"/>
      <c r="BH110" s="885"/>
      <c r="BI110" s="885"/>
      <c r="BJ110" s="885"/>
      <c r="BK110" s="885"/>
      <c r="BL110" s="885"/>
      <c r="BM110" s="885"/>
      <c r="BN110" s="885"/>
      <c r="BO110" s="885"/>
      <c r="BP110" s="886"/>
      <c r="BQ110" s="924">
        <v>4815395</v>
      </c>
      <c r="BR110" s="925"/>
      <c r="BS110" s="925"/>
      <c r="BT110" s="925"/>
      <c r="BU110" s="925"/>
      <c r="BV110" s="925">
        <v>4649676</v>
      </c>
      <c r="BW110" s="925"/>
      <c r="BX110" s="925"/>
      <c r="BY110" s="925"/>
      <c r="BZ110" s="925"/>
      <c r="CA110" s="925">
        <v>4738140</v>
      </c>
      <c r="CB110" s="925"/>
      <c r="CC110" s="925"/>
      <c r="CD110" s="925"/>
      <c r="CE110" s="925"/>
      <c r="CF110" s="939">
        <v>148.30000000000001</v>
      </c>
      <c r="CG110" s="940"/>
      <c r="CH110" s="940"/>
      <c r="CI110" s="940"/>
      <c r="CJ110" s="940"/>
      <c r="CK110" s="941" t="s">
        <v>408</v>
      </c>
      <c r="CL110" s="942"/>
      <c r="CM110" s="921" t="s">
        <v>409</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410</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411</v>
      </c>
      <c r="BA111" s="948"/>
      <c r="BB111" s="948"/>
      <c r="BC111" s="948"/>
      <c r="BD111" s="948"/>
      <c r="BE111" s="948"/>
      <c r="BF111" s="948"/>
      <c r="BG111" s="948"/>
      <c r="BH111" s="948"/>
      <c r="BI111" s="948"/>
      <c r="BJ111" s="948"/>
      <c r="BK111" s="948"/>
      <c r="BL111" s="948"/>
      <c r="BM111" s="948"/>
      <c r="BN111" s="948"/>
      <c r="BO111" s="948"/>
      <c r="BP111" s="949"/>
      <c r="BQ111" s="917" t="s">
        <v>112</v>
      </c>
      <c r="BR111" s="918"/>
      <c r="BS111" s="918"/>
      <c r="BT111" s="918"/>
      <c r="BU111" s="918"/>
      <c r="BV111" s="918" t="s">
        <v>112</v>
      </c>
      <c r="BW111" s="918"/>
      <c r="BX111" s="918"/>
      <c r="BY111" s="918"/>
      <c r="BZ111" s="918"/>
      <c r="CA111" s="918" t="s">
        <v>112</v>
      </c>
      <c r="CB111" s="918"/>
      <c r="CC111" s="918"/>
      <c r="CD111" s="918"/>
      <c r="CE111" s="918"/>
      <c r="CF111" s="912" t="s">
        <v>112</v>
      </c>
      <c r="CG111" s="913"/>
      <c r="CH111" s="913"/>
      <c r="CI111" s="913"/>
      <c r="CJ111" s="913"/>
      <c r="CK111" s="943"/>
      <c r="CL111" s="944"/>
      <c r="CM111" s="914" t="s">
        <v>412</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413</v>
      </c>
      <c r="B112" s="951"/>
      <c r="C112" s="948" t="s">
        <v>414</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415</v>
      </c>
      <c r="BA112" s="948"/>
      <c r="BB112" s="948"/>
      <c r="BC112" s="948"/>
      <c r="BD112" s="948"/>
      <c r="BE112" s="948"/>
      <c r="BF112" s="948"/>
      <c r="BG112" s="948"/>
      <c r="BH112" s="948"/>
      <c r="BI112" s="948"/>
      <c r="BJ112" s="948"/>
      <c r="BK112" s="948"/>
      <c r="BL112" s="948"/>
      <c r="BM112" s="948"/>
      <c r="BN112" s="948"/>
      <c r="BO112" s="948"/>
      <c r="BP112" s="949"/>
      <c r="BQ112" s="917">
        <v>1869957</v>
      </c>
      <c r="BR112" s="918"/>
      <c r="BS112" s="918"/>
      <c r="BT112" s="918"/>
      <c r="BU112" s="918"/>
      <c r="BV112" s="918">
        <v>1741022</v>
      </c>
      <c r="BW112" s="918"/>
      <c r="BX112" s="918"/>
      <c r="BY112" s="918"/>
      <c r="BZ112" s="918"/>
      <c r="CA112" s="918">
        <v>1577872</v>
      </c>
      <c r="CB112" s="918"/>
      <c r="CC112" s="918"/>
      <c r="CD112" s="918"/>
      <c r="CE112" s="918"/>
      <c r="CF112" s="912">
        <v>49.4</v>
      </c>
      <c r="CG112" s="913"/>
      <c r="CH112" s="913"/>
      <c r="CI112" s="913"/>
      <c r="CJ112" s="913"/>
      <c r="CK112" s="943"/>
      <c r="CL112" s="944"/>
      <c r="CM112" s="914" t="s">
        <v>416</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417</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231626</v>
      </c>
      <c r="AB113" s="932"/>
      <c r="AC113" s="932"/>
      <c r="AD113" s="932"/>
      <c r="AE113" s="933"/>
      <c r="AF113" s="934">
        <v>218084</v>
      </c>
      <c r="AG113" s="932"/>
      <c r="AH113" s="932"/>
      <c r="AI113" s="932"/>
      <c r="AJ113" s="933"/>
      <c r="AK113" s="934">
        <v>217235</v>
      </c>
      <c r="AL113" s="932"/>
      <c r="AM113" s="932"/>
      <c r="AN113" s="932"/>
      <c r="AO113" s="933"/>
      <c r="AP113" s="935">
        <v>6.8</v>
      </c>
      <c r="AQ113" s="936"/>
      <c r="AR113" s="936"/>
      <c r="AS113" s="936"/>
      <c r="AT113" s="937"/>
      <c r="AU113" s="897"/>
      <c r="AV113" s="898"/>
      <c r="AW113" s="898"/>
      <c r="AX113" s="898"/>
      <c r="AY113" s="899"/>
      <c r="AZ113" s="947" t="s">
        <v>418</v>
      </c>
      <c r="BA113" s="948"/>
      <c r="BB113" s="948"/>
      <c r="BC113" s="948"/>
      <c r="BD113" s="948"/>
      <c r="BE113" s="948"/>
      <c r="BF113" s="948"/>
      <c r="BG113" s="948"/>
      <c r="BH113" s="948"/>
      <c r="BI113" s="948"/>
      <c r="BJ113" s="948"/>
      <c r="BK113" s="948"/>
      <c r="BL113" s="948"/>
      <c r="BM113" s="948"/>
      <c r="BN113" s="948"/>
      <c r="BO113" s="948"/>
      <c r="BP113" s="949"/>
      <c r="BQ113" s="917" t="s">
        <v>112</v>
      </c>
      <c r="BR113" s="918"/>
      <c r="BS113" s="918"/>
      <c r="BT113" s="918"/>
      <c r="BU113" s="918"/>
      <c r="BV113" s="918">
        <v>106050</v>
      </c>
      <c r="BW113" s="918"/>
      <c r="BX113" s="918"/>
      <c r="BY113" s="918"/>
      <c r="BZ113" s="918"/>
      <c r="CA113" s="918">
        <v>101178</v>
      </c>
      <c r="CB113" s="918"/>
      <c r="CC113" s="918"/>
      <c r="CD113" s="918"/>
      <c r="CE113" s="918"/>
      <c r="CF113" s="912">
        <v>3.2</v>
      </c>
      <c r="CG113" s="913"/>
      <c r="CH113" s="913"/>
      <c r="CI113" s="913"/>
      <c r="CJ113" s="913"/>
      <c r="CK113" s="943"/>
      <c r="CL113" s="944"/>
      <c r="CM113" s="914" t="s">
        <v>419</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420</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t="s">
        <v>112</v>
      </c>
      <c r="AB114" s="957"/>
      <c r="AC114" s="957"/>
      <c r="AD114" s="957"/>
      <c r="AE114" s="958"/>
      <c r="AF114" s="959" t="s">
        <v>112</v>
      </c>
      <c r="AG114" s="957"/>
      <c r="AH114" s="957"/>
      <c r="AI114" s="957"/>
      <c r="AJ114" s="958"/>
      <c r="AK114" s="959" t="s">
        <v>112</v>
      </c>
      <c r="AL114" s="957"/>
      <c r="AM114" s="957"/>
      <c r="AN114" s="957"/>
      <c r="AO114" s="958"/>
      <c r="AP114" s="960" t="s">
        <v>112</v>
      </c>
      <c r="AQ114" s="961"/>
      <c r="AR114" s="961"/>
      <c r="AS114" s="961"/>
      <c r="AT114" s="962"/>
      <c r="AU114" s="897"/>
      <c r="AV114" s="898"/>
      <c r="AW114" s="898"/>
      <c r="AX114" s="898"/>
      <c r="AY114" s="899"/>
      <c r="AZ114" s="947" t="s">
        <v>421</v>
      </c>
      <c r="BA114" s="948"/>
      <c r="BB114" s="948"/>
      <c r="BC114" s="948"/>
      <c r="BD114" s="948"/>
      <c r="BE114" s="948"/>
      <c r="BF114" s="948"/>
      <c r="BG114" s="948"/>
      <c r="BH114" s="948"/>
      <c r="BI114" s="948"/>
      <c r="BJ114" s="948"/>
      <c r="BK114" s="948"/>
      <c r="BL114" s="948"/>
      <c r="BM114" s="948"/>
      <c r="BN114" s="948"/>
      <c r="BO114" s="948"/>
      <c r="BP114" s="949"/>
      <c r="BQ114" s="917">
        <v>1461390</v>
      </c>
      <c r="BR114" s="918"/>
      <c r="BS114" s="918"/>
      <c r="BT114" s="918"/>
      <c r="BU114" s="918"/>
      <c r="BV114" s="918">
        <v>1477025</v>
      </c>
      <c r="BW114" s="918"/>
      <c r="BX114" s="918"/>
      <c r="BY114" s="918"/>
      <c r="BZ114" s="918"/>
      <c r="CA114" s="918">
        <v>1373365</v>
      </c>
      <c r="CB114" s="918"/>
      <c r="CC114" s="918"/>
      <c r="CD114" s="918"/>
      <c r="CE114" s="918"/>
      <c r="CF114" s="912">
        <v>43</v>
      </c>
      <c r="CG114" s="913"/>
      <c r="CH114" s="913"/>
      <c r="CI114" s="913"/>
      <c r="CJ114" s="913"/>
      <c r="CK114" s="943"/>
      <c r="CL114" s="944"/>
      <c r="CM114" s="914" t="s">
        <v>422</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423</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112</v>
      </c>
      <c r="AB115" s="932"/>
      <c r="AC115" s="932"/>
      <c r="AD115" s="932"/>
      <c r="AE115" s="933"/>
      <c r="AF115" s="934" t="s">
        <v>112</v>
      </c>
      <c r="AG115" s="932"/>
      <c r="AH115" s="932"/>
      <c r="AI115" s="932"/>
      <c r="AJ115" s="933"/>
      <c r="AK115" s="934" t="s">
        <v>112</v>
      </c>
      <c r="AL115" s="932"/>
      <c r="AM115" s="932"/>
      <c r="AN115" s="932"/>
      <c r="AO115" s="933"/>
      <c r="AP115" s="935" t="s">
        <v>112</v>
      </c>
      <c r="AQ115" s="936"/>
      <c r="AR115" s="936"/>
      <c r="AS115" s="936"/>
      <c r="AT115" s="937"/>
      <c r="AU115" s="897"/>
      <c r="AV115" s="898"/>
      <c r="AW115" s="898"/>
      <c r="AX115" s="898"/>
      <c r="AY115" s="899"/>
      <c r="AZ115" s="947" t="s">
        <v>424</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425</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426</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181</v>
      </c>
      <c r="AB116" s="957"/>
      <c r="AC116" s="957"/>
      <c r="AD116" s="957"/>
      <c r="AE116" s="958"/>
      <c r="AF116" s="959">
        <v>126</v>
      </c>
      <c r="AG116" s="957"/>
      <c r="AH116" s="957"/>
      <c r="AI116" s="957"/>
      <c r="AJ116" s="958"/>
      <c r="AK116" s="959">
        <v>75</v>
      </c>
      <c r="AL116" s="957"/>
      <c r="AM116" s="957"/>
      <c r="AN116" s="957"/>
      <c r="AO116" s="958"/>
      <c r="AP116" s="960">
        <v>0</v>
      </c>
      <c r="AQ116" s="961"/>
      <c r="AR116" s="961"/>
      <c r="AS116" s="961"/>
      <c r="AT116" s="962"/>
      <c r="AU116" s="897"/>
      <c r="AV116" s="898"/>
      <c r="AW116" s="898"/>
      <c r="AX116" s="898"/>
      <c r="AY116" s="899"/>
      <c r="AZ116" s="947" t="s">
        <v>427</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428</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429</v>
      </c>
      <c r="Z117" s="882"/>
      <c r="AA117" s="994">
        <v>950737</v>
      </c>
      <c r="AB117" s="964"/>
      <c r="AC117" s="964"/>
      <c r="AD117" s="964"/>
      <c r="AE117" s="965"/>
      <c r="AF117" s="963">
        <v>829308</v>
      </c>
      <c r="AG117" s="964"/>
      <c r="AH117" s="964"/>
      <c r="AI117" s="964"/>
      <c r="AJ117" s="965"/>
      <c r="AK117" s="963">
        <v>778947</v>
      </c>
      <c r="AL117" s="964"/>
      <c r="AM117" s="964"/>
      <c r="AN117" s="964"/>
      <c r="AO117" s="965"/>
      <c r="AP117" s="966"/>
      <c r="AQ117" s="967"/>
      <c r="AR117" s="967"/>
      <c r="AS117" s="967"/>
      <c r="AT117" s="968"/>
      <c r="AU117" s="897"/>
      <c r="AV117" s="898"/>
      <c r="AW117" s="898"/>
      <c r="AX117" s="898"/>
      <c r="AY117" s="899"/>
      <c r="AZ117" s="993" t="s">
        <v>430</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431</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405</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403</v>
      </c>
      <c r="AB118" s="881"/>
      <c r="AC118" s="881"/>
      <c r="AD118" s="881"/>
      <c r="AE118" s="882"/>
      <c r="AF118" s="880" t="s">
        <v>286</v>
      </c>
      <c r="AG118" s="881"/>
      <c r="AH118" s="881"/>
      <c r="AI118" s="881"/>
      <c r="AJ118" s="882"/>
      <c r="AK118" s="880" t="s">
        <v>285</v>
      </c>
      <c r="AL118" s="881"/>
      <c r="AM118" s="881"/>
      <c r="AN118" s="881"/>
      <c r="AO118" s="882"/>
      <c r="AP118" s="988" t="s">
        <v>404</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432</v>
      </c>
      <c r="BP118" s="992"/>
      <c r="BQ118" s="983">
        <v>8146742</v>
      </c>
      <c r="BR118" s="984"/>
      <c r="BS118" s="984"/>
      <c r="BT118" s="984"/>
      <c r="BU118" s="984"/>
      <c r="BV118" s="984">
        <v>7973773</v>
      </c>
      <c r="BW118" s="984"/>
      <c r="BX118" s="984"/>
      <c r="BY118" s="984"/>
      <c r="BZ118" s="984"/>
      <c r="CA118" s="984">
        <v>7790555</v>
      </c>
      <c r="CB118" s="984"/>
      <c r="CC118" s="984"/>
      <c r="CD118" s="984"/>
      <c r="CE118" s="984"/>
      <c r="CF118" s="985"/>
      <c r="CG118" s="986"/>
      <c r="CH118" s="986"/>
      <c r="CI118" s="986"/>
      <c r="CJ118" s="987"/>
      <c r="CK118" s="943"/>
      <c r="CL118" s="944"/>
      <c r="CM118" s="914" t="s">
        <v>433</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408</v>
      </c>
      <c r="B119" s="942"/>
      <c r="C119" s="921" t="s">
        <v>409</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434</v>
      </c>
      <c r="AV119" s="976"/>
      <c r="AW119" s="976"/>
      <c r="AX119" s="976"/>
      <c r="AY119" s="977"/>
      <c r="AZ119" s="938" t="s">
        <v>435</v>
      </c>
      <c r="BA119" s="885"/>
      <c r="BB119" s="885"/>
      <c r="BC119" s="885"/>
      <c r="BD119" s="885"/>
      <c r="BE119" s="885"/>
      <c r="BF119" s="885"/>
      <c r="BG119" s="885"/>
      <c r="BH119" s="885"/>
      <c r="BI119" s="885"/>
      <c r="BJ119" s="885"/>
      <c r="BK119" s="885"/>
      <c r="BL119" s="885"/>
      <c r="BM119" s="885"/>
      <c r="BN119" s="885"/>
      <c r="BO119" s="885"/>
      <c r="BP119" s="886"/>
      <c r="BQ119" s="924">
        <v>3875387</v>
      </c>
      <c r="BR119" s="925"/>
      <c r="BS119" s="925"/>
      <c r="BT119" s="925"/>
      <c r="BU119" s="925"/>
      <c r="BV119" s="925">
        <v>4338205</v>
      </c>
      <c r="BW119" s="925"/>
      <c r="BX119" s="925"/>
      <c r="BY119" s="925"/>
      <c r="BZ119" s="925"/>
      <c r="CA119" s="925">
        <v>4799985</v>
      </c>
      <c r="CB119" s="925"/>
      <c r="CC119" s="925"/>
      <c r="CD119" s="925"/>
      <c r="CE119" s="925"/>
      <c r="CF119" s="939">
        <v>150.30000000000001</v>
      </c>
      <c r="CG119" s="940"/>
      <c r="CH119" s="940"/>
      <c r="CI119" s="940"/>
      <c r="CJ119" s="940"/>
      <c r="CK119" s="945"/>
      <c r="CL119" s="946"/>
      <c r="CM119" s="1002" t="s">
        <v>436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c r="A120" s="973"/>
      <c r="B120" s="944"/>
      <c r="C120" s="914" t="s">
        <v>412</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437</v>
      </c>
      <c r="BA120" s="948"/>
      <c r="BB120" s="948"/>
      <c r="BC120" s="948"/>
      <c r="BD120" s="948"/>
      <c r="BE120" s="948"/>
      <c r="BF120" s="948"/>
      <c r="BG120" s="948"/>
      <c r="BH120" s="948"/>
      <c r="BI120" s="948"/>
      <c r="BJ120" s="948"/>
      <c r="BK120" s="948"/>
      <c r="BL120" s="948"/>
      <c r="BM120" s="948"/>
      <c r="BN120" s="948"/>
      <c r="BO120" s="948"/>
      <c r="BP120" s="949"/>
      <c r="BQ120" s="917" t="s">
        <v>112</v>
      </c>
      <c r="BR120" s="918"/>
      <c r="BS120" s="918"/>
      <c r="BT120" s="918"/>
      <c r="BU120" s="918"/>
      <c r="BV120" s="918" t="s">
        <v>112</v>
      </c>
      <c r="BW120" s="918"/>
      <c r="BX120" s="918"/>
      <c r="BY120" s="918"/>
      <c r="BZ120" s="918"/>
      <c r="CA120" s="918" t="s">
        <v>112</v>
      </c>
      <c r="CB120" s="918"/>
      <c r="CC120" s="918"/>
      <c r="CD120" s="918"/>
      <c r="CE120" s="918"/>
      <c r="CF120" s="912" t="s">
        <v>112</v>
      </c>
      <c r="CG120" s="913"/>
      <c r="CH120" s="913"/>
      <c r="CI120" s="913"/>
      <c r="CJ120" s="913"/>
      <c r="CK120" s="1011" t="s">
        <v>438</v>
      </c>
      <c r="CL120" s="1012"/>
      <c r="CM120" s="1012"/>
      <c r="CN120" s="1012"/>
      <c r="CO120" s="1013"/>
      <c r="CP120" s="1019" t="s">
        <v>386</v>
      </c>
      <c r="CQ120" s="1020"/>
      <c r="CR120" s="1020"/>
      <c r="CS120" s="1020"/>
      <c r="CT120" s="1020"/>
      <c r="CU120" s="1020"/>
      <c r="CV120" s="1020"/>
      <c r="CW120" s="1020"/>
      <c r="CX120" s="1020"/>
      <c r="CY120" s="1020"/>
      <c r="CZ120" s="1020"/>
      <c r="DA120" s="1020"/>
      <c r="DB120" s="1020"/>
      <c r="DC120" s="1020"/>
      <c r="DD120" s="1020"/>
      <c r="DE120" s="1020"/>
      <c r="DF120" s="1021"/>
      <c r="DG120" s="924">
        <v>1649879</v>
      </c>
      <c r="DH120" s="925"/>
      <c r="DI120" s="925"/>
      <c r="DJ120" s="925"/>
      <c r="DK120" s="925"/>
      <c r="DL120" s="925">
        <v>1552552</v>
      </c>
      <c r="DM120" s="925"/>
      <c r="DN120" s="925"/>
      <c r="DO120" s="925"/>
      <c r="DP120" s="925"/>
      <c r="DQ120" s="925">
        <v>1403869</v>
      </c>
      <c r="DR120" s="925"/>
      <c r="DS120" s="925"/>
      <c r="DT120" s="925"/>
      <c r="DU120" s="925"/>
      <c r="DV120" s="926">
        <v>44</v>
      </c>
      <c r="DW120" s="926"/>
      <c r="DX120" s="926"/>
      <c r="DY120" s="926"/>
      <c r="DZ120" s="927"/>
    </row>
    <row r="121" spans="1:130" s="197" customFormat="1" ht="26.25" customHeight="1">
      <c r="A121" s="973"/>
      <c r="B121" s="944"/>
      <c r="C121" s="1008" t="s">
        <v>439</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440</v>
      </c>
      <c r="BA121" s="969"/>
      <c r="BB121" s="969"/>
      <c r="BC121" s="969"/>
      <c r="BD121" s="969"/>
      <c r="BE121" s="969"/>
      <c r="BF121" s="969"/>
      <c r="BG121" s="969"/>
      <c r="BH121" s="969"/>
      <c r="BI121" s="969"/>
      <c r="BJ121" s="969"/>
      <c r="BK121" s="969"/>
      <c r="BL121" s="969"/>
      <c r="BM121" s="969"/>
      <c r="BN121" s="969"/>
      <c r="BO121" s="969"/>
      <c r="BP121" s="970"/>
      <c r="BQ121" s="983">
        <v>5563455</v>
      </c>
      <c r="BR121" s="984"/>
      <c r="BS121" s="984"/>
      <c r="BT121" s="984"/>
      <c r="BU121" s="984"/>
      <c r="BV121" s="984">
        <v>5335594</v>
      </c>
      <c r="BW121" s="984"/>
      <c r="BX121" s="984"/>
      <c r="BY121" s="984"/>
      <c r="BZ121" s="984"/>
      <c r="CA121" s="984">
        <v>5186780</v>
      </c>
      <c r="CB121" s="984"/>
      <c r="CC121" s="984"/>
      <c r="CD121" s="984"/>
      <c r="CE121" s="984"/>
      <c r="CF121" s="1022">
        <v>162.4</v>
      </c>
      <c r="CG121" s="1023"/>
      <c r="CH121" s="1023"/>
      <c r="CI121" s="1023"/>
      <c r="CJ121" s="1023"/>
      <c r="CK121" s="1014"/>
      <c r="CL121" s="1015"/>
      <c r="CM121" s="1015"/>
      <c r="CN121" s="1015"/>
      <c r="CO121" s="1016"/>
      <c r="CP121" s="1005" t="s">
        <v>388</v>
      </c>
      <c r="CQ121" s="1006"/>
      <c r="CR121" s="1006"/>
      <c r="CS121" s="1006"/>
      <c r="CT121" s="1006"/>
      <c r="CU121" s="1006"/>
      <c r="CV121" s="1006"/>
      <c r="CW121" s="1006"/>
      <c r="CX121" s="1006"/>
      <c r="CY121" s="1006"/>
      <c r="CZ121" s="1006"/>
      <c r="DA121" s="1006"/>
      <c r="DB121" s="1006"/>
      <c r="DC121" s="1006"/>
      <c r="DD121" s="1006"/>
      <c r="DE121" s="1006"/>
      <c r="DF121" s="1007"/>
      <c r="DG121" s="917">
        <v>203834</v>
      </c>
      <c r="DH121" s="918"/>
      <c r="DI121" s="918"/>
      <c r="DJ121" s="918"/>
      <c r="DK121" s="918"/>
      <c r="DL121" s="918">
        <v>188470</v>
      </c>
      <c r="DM121" s="918"/>
      <c r="DN121" s="918"/>
      <c r="DO121" s="918"/>
      <c r="DP121" s="918"/>
      <c r="DQ121" s="918">
        <v>174003</v>
      </c>
      <c r="DR121" s="918"/>
      <c r="DS121" s="918"/>
      <c r="DT121" s="918"/>
      <c r="DU121" s="918"/>
      <c r="DV121" s="919">
        <v>5.4</v>
      </c>
      <c r="DW121" s="919"/>
      <c r="DX121" s="919"/>
      <c r="DY121" s="919"/>
      <c r="DZ121" s="920"/>
    </row>
    <row r="122" spans="1:130" s="197" customFormat="1" ht="26.25" customHeight="1">
      <c r="A122" s="973"/>
      <c r="B122" s="944"/>
      <c r="C122" s="914" t="s">
        <v>422</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441</v>
      </c>
      <c r="BP122" s="992"/>
      <c r="BQ122" s="1032">
        <v>9438842</v>
      </c>
      <c r="BR122" s="1033"/>
      <c r="BS122" s="1033"/>
      <c r="BT122" s="1033"/>
      <c r="BU122" s="1033"/>
      <c r="BV122" s="1033">
        <v>9673799</v>
      </c>
      <c r="BW122" s="1033"/>
      <c r="BX122" s="1033"/>
      <c r="BY122" s="1033"/>
      <c r="BZ122" s="1033"/>
      <c r="CA122" s="1033">
        <v>9986765</v>
      </c>
      <c r="CB122" s="1033"/>
      <c r="CC122" s="1033"/>
      <c r="CD122" s="1033"/>
      <c r="CE122" s="1033"/>
      <c r="CF122" s="985"/>
      <c r="CG122" s="986"/>
      <c r="CH122" s="986"/>
      <c r="CI122" s="986"/>
      <c r="CJ122" s="987"/>
      <c r="CK122" s="1014"/>
      <c r="CL122" s="1015"/>
      <c r="CM122" s="1015"/>
      <c r="CN122" s="1015"/>
      <c r="CO122" s="1016"/>
      <c r="CP122" s="1005" t="s">
        <v>384</v>
      </c>
      <c r="CQ122" s="1006"/>
      <c r="CR122" s="1006"/>
      <c r="CS122" s="1006"/>
      <c r="CT122" s="1006"/>
      <c r="CU122" s="1006"/>
      <c r="CV122" s="1006"/>
      <c r="CW122" s="1006"/>
      <c r="CX122" s="1006"/>
      <c r="CY122" s="1006"/>
      <c r="CZ122" s="1006"/>
      <c r="DA122" s="1006"/>
      <c r="DB122" s="1006"/>
      <c r="DC122" s="1006"/>
      <c r="DD122" s="1006"/>
      <c r="DE122" s="1006"/>
      <c r="DF122" s="1007"/>
      <c r="DG122" s="917">
        <v>16244</v>
      </c>
      <c r="DH122" s="918"/>
      <c r="DI122" s="918"/>
      <c r="DJ122" s="918"/>
      <c r="DK122" s="918"/>
      <c r="DL122" s="918" t="s">
        <v>112</v>
      </c>
      <c r="DM122" s="918"/>
      <c r="DN122" s="918"/>
      <c r="DO122" s="918"/>
      <c r="DP122" s="918"/>
      <c r="DQ122" s="918" t="s">
        <v>112</v>
      </c>
      <c r="DR122" s="918"/>
      <c r="DS122" s="918"/>
      <c r="DT122" s="918"/>
      <c r="DU122" s="918"/>
      <c r="DV122" s="919" t="s">
        <v>112</v>
      </c>
      <c r="DW122" s="919"/>
      <c r="DX122" s="919"/>
      <c r="DY122" s="919"/>
      <c r="DZ122" s="920"/>
    </row>
    <row r="123" spans="1:130" s="197" customFormat="1" ht="26.25" customHeight="1" thickBot="1">
      <c r="A123" s="973"/>
      <c r="B123" s="944"/>
      <c r="C123" s="914" t="s">
        <v>428</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442</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112</v>
      </c>
      <c r="BR123" s="1025"/>
      <c r="BS123" s="1025"/>
      <c r="BT123" s="1025"/>
      <c r="BU123" s="1025"/>
      <c r="BV123" s="1025" t="s">
        <v>112</v>
      </c>
      <c r="BW123" s="1025"/>
      <c r="BX123" s="1025"/>
      <c r="BY123" s="1025"/>
      <c r="BZ123" s="1025"/>
      <c r="CA123" s="1025" t="s">
        <v>112</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431</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443</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433</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444</v>
      </c>
      <c r="CL125" s="1012"/>
      <c r="CM125" s="1012"/>
      <c r="CN125" s="1012"/>
      <c r="CO125" s="1013"/>
      <c r="CP125" s="938" t="s">
        <v>445</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436</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446</v>
      </c>
      <c r="AY126" s="1035"/>
      <c r="AZ126" s="1035"/>
      <c r="BA126" s="1035"/>
      <c r="BB126" s="1035"/>
      <c r="BC126" s="1035"/>
      <c r="BD126" s="1035"/>
      <c r="BE126" s="1036"/>
      <c r="BF126" s="1050" t="s">
        <v>447</v>
      </c>
      <c r="BG126" s="1035"/>
      <c r="BH126" s="1035"/>
      <c r="BI126" s="1035"/>
      <c r="BJ126" s="1035"/>
      <c r="BK126" s="1035"/>
      <c r="BL126" s="1036"/>
      <c r="BM126" s="1050" t="s">
        <v>448</v>
      </c>
      <c r="BN126" s="1035"/>
      <c r="BO126" s="1035"/>
      <c r="BP126" s="1035"/>
      <c r="BQ126" s="1035"/>
      <c r="BR126" s="1035"/>
      <c r="BS126" s="1036"/>
      <c r="BT126" s="1050" t="s">
        <v>449</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450</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451</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452</v>
      </c>
      <c r="AY127" s="885"/>
      <c r="AZ127" s="885"/>
      <c r="BA127" s="885"/>
      <c r="BB127" s="885"/>
      <c r="BC127" s="885"/>
      <c r="BD127" s="885"/>
      <c r="BE127" s="886"/>
      <c r="BF127" s="1039" t="s">
        <v>112</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453</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454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455</v>
      </c>
      <c r="X128" s="1071"/>
      <c r="Y128" s="1071"/>
      <c r="Z128" s="1072"/>
      <c r="AA128" s="1087" t="s">
        <v>112</v>
      </c>
      <c r="AB128" s="1088"/>
      <c r="AC128" s="1088"/>
      <c r="AD128" s="1088"/>
      <c r="AE128" s="1089"/>
      <c r="AF128" s="1090">
        <v>4</v>
      </c>
      <c r="AG128" s="1088"/>
      <c r="AH128" s="1088"/>
      <c r="AI128" s="1088"/>
      <c r="AJ128" s="1089"/>
      <c r="AK128" s="1090">
        <v>5</v>
      </c>
      <c r="AL128" s="1088"/>
      <c r="AM128" s="1088"/>
      <c r="AN128" s="1088"/>
      <c r="AO128" s="1089"/>
      <c r="AP128" s="1091"/>
      <c r="AQ128" s="1092"/>
      <c r="AR128" s="1092"/>
      <c r="AS128" s="1092"/>
      <c r="AT128" s="1093"/>
      <c r="AU128" s="235"/>
      <c r="AV128" s="235"/>
      <c r="AW128" s="235"/>
      <c r="AX128" s="1052" t="s">
        <v>456</v>
      </c>
      <c r="AY128" s="948"/>
      <c r="AZ128" s="948"/>
      <c r="BA128" s="948"/>
      <c r="BB128" s="948"/>
      <c r="BC128" s="948"/>
      <c r="BD128" s="948"/>
      <c r="BE128" s="949"/>
      <c r="BF128" s="1064" t="s">
        <v>112</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457</v>
      </c>
      <c r="X129" s="1059"/>
      <c r="Y129" s="1059"/>
      <c r="Z129" s="1060"/>
      <c r="AA129" s="956">
        <v>3694649</v>
      </c>
      <c r="AB129" s="957"/>
      <c r="AC129" s="957"/>
      <c r="AD129" s="957"/>
      <c r="AE129" s="958"/>
      <c r="AF129" s="959">
        <v>3811507</v>
      </c>
      <c r="AG129" s="957"/>
      <c r="AH129" s="957"/>
      <c r="AI129" s="957"/>
      <c r="AJ129" s="958"/>
      <c r="AK129" s="959">
        <v>3800297</v>
      </c>
      <c r="AL129" s="957"/>
      <c r="AM129" s="957"/>
      <c r="AN129" s="957"/>
      <c r="AO129" s="958"/>
      <c r="AP129" s="1061"/>
      <c r="AQ129" s="1062"/>
      <c r="AR129" s="1062"/>
      <c r="AS129" s="1062"/>
      <c r="AT129" s="1063"/>
      <c r="AU129" s="235"/>
      <c r="AV129" s="235"/>
      <c r="AW129" s="235"/>
      <c r="AX129" s="1052" t="s">
        <v>458</v>
      </c>
      <c r="AY129" s="948"/>
      <c r="AZ129" s="948"/>
      <c r="BA129" s="948"/>
      <c r="BB129" s="948"/>
      <c r="BC129" s="948"/>
      <c r="BD129" s="948"/>
      <c r="BE129" s="949"/>
      <c r="BF129" s="1053">
        <v>6.6</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459</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460</v>
      </c>
      <c r="X130" s="1059"/>
      <c r="Y130" s="1059"/>
      <c r="Z130" s="1060"/>
      <c r="AA130" s="956">
        <v>697082</v>
      </c>
      <c r="AB130" s="957"/>
      <c r="AC130" s="957"/>
      <c r="AD130" s="957"/>
      <c r="AE130" s="958"/>
      <c r="AF130" s="959">
        <v>636497</v>
      </c>
      <c r="AG130" s="957"/>
      <c r="AH130" s="957"/>
      <c r="AI130" s="957"/>
      <c r="AJ130" s="958"/>
      <c r="AK130" s="959">
        <v>606127</v>
      </c>
      <c r="AL130" s="957"/>
      <c r="AM130" s="957"/>
      <c r="AN130" s="957"/>
      <c r="AO130" s="958"/>
      <c r="AP130" s="1061"/>
      <c r="AQ130" s="1062"/>
      <c r="AR130" s="1062"/>
      <c r="AS130" s="1062"/>
      <c r="AT130" s="1063"/>
      <c r="AU130" s="235"/>
      <c r="AV130" s="235"/>
      <c r="AW130" s="235"/>
      <c r="AX130" s="1111" t="s">
        <v>461</v>
      </c>
      <c r="AY130" s="1043"/>
      <c r="AZ130" s="1043"/>
      <c r="BA130" s="1043"/>
      <c r="BB130" s="1043"/>
      <c r="BC130" s="1043"/>
      <c r="BD130" s="1043"/>
      <c r="BE130" s="1044"/>
      <c r="BF130" s="1073" t="s">
        <v>112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462</v>
      </c>
      <c r="X131" s="1082"/>
      <c r="Y131" s="1082"/>
      <c r="Z131" s="1083"/>
      <c r="AA131" s="995">
        <v>2997567</v>
      </c>
      <c r="AB131" s="996"/>
      <c r="AC131" s="996"/>
      <c r="AD131" s="996"/>
      <c r="AE131" s="997"/>
      <c r="AF131" s="998">
        <v>3175010</v>
      </c>
      <c r="AG131" s="996"/>
      <c r="AH131" s="996"/>
      <c r="AI131" s="996"/>
      <c r="AJ131" s="997"/>
      <c r="AK131" s="998">
        <v>3194170</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463</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464</v>
      </c>
      <c r="W132" s="1099"/>
      <c r="X132" s="1099"/>
      <c r="Y132" s="1099"/>
      <c r="Z132" s="1100"/>
      <c r="AA132" s="1101">
        <v>8.4620293719999999</v>
      </c>
      <c r="AB132" s="1102"/>
      <c r="AC132" s="1102"/>
      <c r="AD132" s="1102"/>
      <c r="AE132" s="1103"/>
      <c r="AF132" s="1104">
        <v>6.0726422910000002</v>
      </c>
      <c r="AG132" s="1102"/>
      <c r="AH132" s="1102"/>
      <c r="AI132" s="1102"/>
      <c r="AJ132" s="1103"/>
      <c r="AK132" s="1104">
        <v>5.4103256870000003</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465</v>
      </c>
      <c r="W133" s="1106"/>
      <c r="X133" s="1106"/>
      <c r="Y133" s="1106"/>
      <c r="Z133" s="1107"/>
      <c r="AA133" s="1108">
        <v>10.7</v>
      </c>
      <c r="AB133" s="1109"/>
      <c r="AC133" s="1109"/>
      <c r="AD133" s="1109"/>
      <c r="AE133" s="1110"/>
      <c r="AF133" s="1108">
        <v>8.3000000000000007</v>
      </c>
      <c r="AG133" s="1109"/>
      <c r="AH133" s="1109"/>
      <c r="AI133" s="1109"/>
      <c r="AJ133" s="1110"/>
      <c r="AK133" s="1108">
        <v>6.6</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election activeCell="R26" sqref="R26"/>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0" zoomScaleSheetLayoutView="5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5" t="s">
        <v>468</v>
      </c>
      <c r="L7" s="254"/>
      <c r="M7" s="255" t="s">
        <v>469</v>
      </c>
      <c r="N7" s="256"/>
    </row>
    <row r="8" spans="1:16">
      <c r="A8" s="248"/>
      <c r="B8" s="244"/>
      <c r="C8" s="244"/>
      <c r="D8" s="244"/>
      <c r="E8" s="244"/>
      <c r="F8" s="244"/>
      <c r="G8" s="257"/>
      <c r="H8" s="258"/>
      <c r="I8" s="258"/>
      <c r="J8" s="259"/>
      <c r="K8" s="1116"/>
      <c r="L8" s="260" t="s">
        <v>470</v>
      </c>
      <c r="M8" s="261" t="s">
        <v>471</v>
      </c>
      <c r="N8" s="262" t="s">
        <v>472</v>
      </c>
    </row>
    <row r="9" spans="1:16">
      <c r="A9" s="248"/>
      <c r="B9" s="244"/>
      <c r="C9" s="244"/>
      <c r="D9" s="244"/>
      <c r="E9" s="244"/>
      <c r="F9" s="244"/>
      <c r="G9" s="1117" t="s">
        <v>473</v>
      </c>
      <c r="H9" s="1118"/>
      <c r="I9" s="1118"/>
      <c r="J9" s="1119"/>
      <c r="K9" s="263">
        <v>923009</v>
      </c>
      <c r="L9" s="264">
        <v>171915</v>
      </c>
      <c r="M9" s="265">
        <v>132943</v>
      </c>
      <c r="N9" s="266">
        <v>29.3</v>
      </c>
    </row>
    <row r="10" spans="1:16">
      <c r="A10" s="248"/>
      <c r="B10" s="244"/>
      <c r="C10" s="244"/>
      <c r="D10" s="244"/>
      <c r="E10" s="244"/>
      <c r="F10" s="244"/>
      <c r="G10" s="1117" t="s">
        <v>474</v>
      </c>
      <c r="H10" s="1118"/>
      <c r="I10" s="1118"/>
      <c r="J10" s="1119"/>
      <c r="K10" s="267">
        <v>50891</v>
      </c>
      <c r="L10" s="268">
        <v>9479</v>
      </c>
      <c r="M10" s="269">
        <v>15355</v>
      </c>
      <c r="N10" s="270">
        <v>-38.299999999999997</v>
      </c>
    </row>
    <row r="11" spans="1:16" ht="13.5" customHeight="1">
      <c r="A11" s="248"/>
      <c r="B11" s="244"/>
      <c r="C11" s="244"/>
      <c r="D11" s="244"/>
      <c r="E11" s="244"/>
      <c r="F11" s="244"/>
      <c r="G11" s="1117" t="s">
        <v>475</v>
      </c>
      <c r="H11" s="1118"/>
      <c r="I11" s="1118"/>
      <c r="J11" s="1119"/>
      <c r="K11" s="267">
        <v>190216</v>
      </c>
      <c r="L11" s="268">
        <v>35429</v>
      </c>
      <c r="M11" s="269">
        <v>21605</v>
      </c>
      <c r="N11" s="270">
        <v>64</v>
      </c>
    </row>
    <row r="12" spans="1:16" ht="13.5" customHeight="1">
      <c r="A12" s="248"/>
      <c r="B12" s="244"/>
      <c r="C12" s="244"/>
      <c r="D12" s="244"/>
      <c r="E12" s="244"/>
      <c r="F12" s="244"/>
      <c r="G12" s="1117" t="s">
        <v>476</v>
      </c>
      <c r="H12" s="1118"/>
      <c r="I12" s="1118"/>
      <c r="J12" s="1119"/>
      <c r="K12" s="267" t="s">
        <v>477</v>
      </c>
      <c r="L12" s="268" t="s">
        <v>477</v>
      </c>
      <c r="M12" s="269">
        <v>2278</v>
      </c>
      <c r="N12" s="270" t="s">
        <v>477</v>
      </c>
    </row>
    <row r="13" spans="1:16" ht="13.5" customHeight="1">
      <c r="A13" s="248"/>
      <c r="B13" s="244"/>
      <c r="C13" s="244"/>
      <c r="D13" s="244"/>
      <c r="E13" s="244"/>
      <c r="F13" s="244"/>
      <c r="G13" s="1117" t="s">
        <v>478</v>
      </c>
      <c r="H13" s="1118"/>
      <c r="I13" s="1118"/>
      <c r="J13" s="1119"/>
      <c r="K13" s="267" t="s">
        <v>477</v>
      </c>
      <c r="L13" s="268" t="s">
        <v>477</v>
      </c>
      <c r="M13" s="269" t="s">
        <v>477</v>
      </c>
      <c r="N13" s="270" t="s">
        <v>477</v>
      </c>
    </row>
    <row r="14" spans="1:16" ht="13.5" customHeight="1">
      <c r="A14" s="248"/>
      <c r="B14" s="244"/>
      <c r="C14" s="244"/>
      <c r="D14" s="244"/>
      <c r="E14" s="244"/>
      <c r="F14" s="244"/>
      <c r="G14" s="1117" t="s">
        <v>479</v>
      </c>
      <c r="H14" s="1118"/>
      <c r="I14" s="1118"/>
      <c r="J14" s="1119"/>
      <c r="K14" s="267">
        <v>70400</v>
      </c>
      <c r="L14" s="268">
        <v>13112</v>
      </c>
      <c r="M14" s="269">
        <v>5589</v>
      </c>
      <c r="N14" s="270">
        <v>134.6</v>
      </c>
    </row>
    <row r="15" spans="1:16" ht="13.5" customHeight="1">
      <c r="A15" s="248"/>
      <c r="B15" s="244"/>
      <c r="C15" s="244"/>
      <c r="D15" s="244"/>
      <c r="E15" s="244"/>
      <c r="F15" s="244"/>
      <c r="G15" s="1117" t="s">
        <v>480</v>
      </c>
      <c r="H15" s="1118"/>
      <c r="I15" s="1118"/>
      <c r="J15" s="1119"/>
      <c r="K15" s="267" t="s">
        <v>477</v>
      </c>
      <c r="L15" s="268" t="s">
        <v>477</v>
      </c>
      <c r="M15" s="269">
        <v>2911</v>
      </c>
      <c r="N15" s="270" t="s">
        <v>477</v>
      </c>
    </row>
    <row r="16" spans="1:16">
      <c r="A16" s="248"/>
      <c r="B16" s="244"/>
      <c r="C16" s="244"/>
      <c r="D16" s="244"/>
      <c r="E16" s="244"/>
      <c r="F16" s="244"/>
      <c r="G16" s="1120" t="s">
        <v>481</v>
      </c>
      <c r="H16" s="1121"/>
      <c r="I16" s="1121"/>
      <c r="J16" s="1122"/>
      <c r="K16" s="268">
        <v>-130635</v>
      </c>
      <c r="L16" s="268">
        <v>-24331</v>
      </c>
      <c r="M16" s="269">
        <v>-16243</v>
      </c>
      <c r="N16" s="270">
        <v>49.8</v>
      </c>
    </row>
    <row r="17" spans="1:16">
      <c r="A17" s="248"/>
      <c r="B17" s="244"/>
      <c r="C17" s="244"/>
      <c r="D17" s="244"/>
      <c r="E17" s="244"/>
      <c r="F17" s="244"/>
      <c r="G17" s="1120" t="s">
        <v>170</v>
      </c>
      <c r="H17" s="1121"/>
      <c r="I17" s="1121"/>
      <c r="J17" s="1122"/>
      <c r="K17" s="268">
        <v>1103881</v>
      </c>
      <c r="L17" s="268">
        <v>205603</v>
      </c>
      <c r="M17" s="269">
        <v>164438</v>
      </c>
      <c r="N17" s="270">
        <v>25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2" t="s">
        <v>486</v>
      </c>
      <c r="H21" s="1113"/>
      <c r="I21" s="1113"/>
      <c r="J21" s="1114"/>
      <c r="K21" s="280">
        <v>18.440000000000001</v>
      </c>
      <c r="L21" s="281">
        <v>15.05</v>
      </c>
      <c r="M21" s="282">
        <v>3.39</v>
      </c>
      <c r="N21" s="249"/>
      <c r="O21" s="283"/>
      <c r="P21" s="279"/>
    </row>
    <row r="22" spans="1:16" s="284" customFormat="1">
      <c r="A22" s="279"/>
      <c r="B22" s="249"/>
      <c r="C22" s="249"/>
      <c r="D22" s="249"/>
      <c r="E22" s="249"/>
      <c r="F22" s="249"/>
      <c r="G22" s="1112" t="s">
        <v>487</v>
      </c>
      <c r="H22" s="1113"/>
      <c r="I22" s="1113"/>
      <c r="J22" s="1114"/>
      <c r="K22" s="285">
        <v>97</v>
      </c>
      <c r="L22" s="286">
        <v>95.7</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5" t="s">
        <v>468</v>
      </c>
      <c r="L30" s="254"/>
      <c r="M30" s="255" t="s">
        <v>469</v>
      </c>
      <c r="N30" s="256"/>
    </row>
    <row r="31" spans="1:16">
      <c r="A31" s="248"/>
      <c r="B31" s="244"/>
      <c r="C31" s="244"/>
      <c r="D31" s="244"/>
      <c r="E31" s="244"/>
      <c r="F31" s="244"/>
      <c r="G31" s="257"/>
      <c r="H31" s="258"/>
      <c r="I31" s="258"/>
      <c r="J31" s="259"/>
      <c r="K31" s="1116"/>
      <c r="L31" s="260" t="s">
        <v>470</v>
      </c>
      <c r="M31" s="261" t="s">
        <v>471</v>
      </c>
      <c r="N31" s="262" t="s">
        <v>472</v>
      </c>
    </row>
    <row r="32" spans="1:16" ht="27" customHeight="1">
      <c r="A32" s="248"/>
      <c r="B32" s="244"/>
      <c r="C32" s="244"/>
      <c r="D32" s="244"/>
      <c r="E32" s="244"/>
      <c r="F32" s="244"/>
      <c r="G32" s="1128" t="s">
        <v>491</v>
      </c>
      <c r="H32" s="1129"/>
      <c r="I32" s="1129"/>
      <c r="J32" s="1130"/>
      <c r="K32" s="294">
        <v>561637</v>
      </c>
      <c r="L32" s="294">
        <v>104607</v>
      </c>
      <c r="M32" s="295">
        <v>104657</v>
      </c>
      <c r="N32" s="296">
        <v>0</v>
      </c>
    </row>
    <row r="33" spans="1:16" ht="13.5" customHeight="1">
      <c r="A33" s="248"/>
      <c r="B33" s="244"/>
      <c r="C33" s="244"/>
      <c r="D33" s="244"/>
      <c r="E33" s="244"/>
      <c r="F33" s="244"/>
      <c r="G33" s="1128" t="s">
        <v>492</v>
      </c>
      <c r="H33" s="1129"/>
      <c r="I33" s="1129"/>
      <c r="J33" s="1130"/>
      <c r="K33" s="294" t="s">
        <v>477</v>
      </c>
      <c r="L33" s="294" t="s">
        <v>477</v>
      </c>
      <c r="M33" s="295" t="s">
        <v>477</v>
      </c>
      <c r="N33" s="296" t="s">
        <v>477</v>
      </c>
    </row>
    <row r="34" spans="1:16" ht="27" customHeight="1">
      <c r="A34" s="248"/>
      <c r="B34" s="244"/>
      <c r="C34" s="244"/>
      <c r="D34" s="244"/>
      <c r="E34" s="244"/>
      <c r="F34" s="244"/>
      <c r="G34" s="1128" t="s">
        <v>493</v>
      </c>
      <c r="H34" s="1129"/>
      <c r="I34" s="1129"/>
      <c r="J34" s="1130"/>
      <c r="K34" s="294" t="s">
        <v>477</v>
      </c>
      <c r="L34" s="294" t="s">
        <v>477</v>
      </c>
      <c r="M34" s="295">
        <v>419</v>
      </c>
      <c r="N34" s="296" t="s">
        <v>477</v>
      </c>
    </row>
    <row r="35" spans="1:16" ht="27" customHeight="1">
      <c r="A35" s="248"/>
      <c r="B35" s="244"/>
      <c r="C35" s="244"/>
      <c r="D35" s="244"/>
      <c r="E35" s="244"/>
      <c r="F35" s="244"/>
      <c r="G35" s="1128" t="s">
        <v>494</v>
      </c>
      <c r="H35" s="1129"/>
      <c r="I35" s="1129"/>
      <c r="J35" s="1130"/>
      <c r="K35" s="294">
        <v>217235</v>
      </c>
      <c r="L35" s="294">
        <v>40461</v>
      </c>
      <c r="M35" s="295">
        <v>24121</v>
      </c>
      <c r="N35" s="296">
        <v>67.7</v>
      </c>
    </row>
    <row r="36" spans="1:16" ht="27" customHeight="1">
      <c r="A36" s="248"/>
      <c r="B36" s="244"/>
      <c r="C36" s="244"/>
      <c r="D36" s="244"/>
      <c r="E36" s="244"/>
      <c r="F36" s="244"/>
      <c r="G36" s="1128" t="s">
        <v>495</v>
      </c>
      <c r="H36" s="1129"/>
      <c r="I36" s="1129"/>
      <c r="J36" s="1130"/>
      <c r="K36" s="294" t="s">
        <v>477</v>
      </c>
      <c r="L36" s="294" t="s">
        <v>477</v>
      </c>
      <c r="M36" s="295">
        <v>4863</v>
      </c>
      <c r="N36" s="296" t="s">
        <v>477</v>
      </c>
    </row>
    <row r="37" spans="1:16" ht="13.5" customHeight="1">
      <c r="A37" s="248"/>
      <c r="B37" s="244"/>
      <c r="C37" s="244"/>
      <c r="D37" s="244"/>
      <c r="E37" s="244"/>
      <c r="F37" s="244"/>
      <c r="G37" s="1128" t="s">
        <v>496</v>
      </c>
      <c r="H37" s="1129"/>
      <c r="I37" s="1129"/>
      <c r="J37" s="1130"/>
      <c r="K37" s="294" t="s">
        <v>477</v>
      </c>
      <c r="L37" s="294" t="s">
        <v>477</v>
      </c>
      <c r="M37" s="295">
        <v>2362</v>
      </c>
      <c r="N37" s="296" t="s">
        <v>477</v>
      </c>
    </row>
    <row r="38" spans="1:16" ht="27" customHeight="1">
      <c r="A38" s="248"/>
      <c r="B38" s="244"/>
      <c r="C38" s="244"/>
      <c r="D38" s="244"/>
      <c r="E38" s="244"/>
      <c r="F38" s="244"/>
      <c r="G38" s="1131" t="s">
        <v>497</v>
      </c>
      <c r="H38" s="1132"/>
      <c r="I38" s="1132"/>
      <c r="J38" s="1133"/>
      <c r="K38" s="297">
        <v>75</v>
      </c>
      <c r="L38" s="297">
        <v>14</v>
      </c>
      <c r="M38" s="298">
        <v>22</v>
      </c>
      <c r="N38" s="299">
        <v>-36.4</v>
      </c>
      <c r="O38" s="293"/>
    </row>
    <row r="39" spans="1:16">
      <c r="A39" s="248"/>
      <c r="B39" s="244"/>
      <c r="C39" s="244"/>
      <c r="D39" s="244"/>
      <c r="E39" s="244"/>
      <c r="F39" s="244"/>
      <c r="G39" s="1131" t="s">
        <v>498</v>
      </c>
      <c r="H39" s="1132"/>
      <c r="I39" s="1132"/>
      <c r="J39" s="1133"/>
      <c r="K39" s="300">
        <v>-5</v>
      </c>
      <c r="L39" s="300">
        <v>-1</v>
      </c>
      <c r="M39" s="301">
        <v>-5112</v>
      </c>
      <c r="N39" s="302">
        <v>-100</v>
      </c>
      <c r="O39" s="293"/>
    </row>
    <row r="40" spans="1:16" ht="27" customHeight="1">
      <c r="A40" s="248"/>
      <c r="B40" s="244"/>
      <c r="C40" s="244"/>
      <c r="D40" s="244"/>
      <c r="E40" s="244"/>
      <c r="F40" s="244"/>
      <c r="G40" s="1128" t="s">
        <v>499</v>
      </c>
      <c r="H40" s="1129"/>
      <c r="I40" s="1129"/>
      <c r="J40" s="1130"/>
      <c r="K40" s="300">
        <v>-606127</v>
      </c>
      <c r="L40" s="300">
        <v>-112894</v>
      </c>
      <c r="M40" s="301">
        <v>-91802</v>
      </c>
      <c r="N40" s="302">
        <v>23</v>
      </c>
      <c r="O40" s="293"/>
    </row>
    <row r="41" spans="1:16">
      <c r="A41" s="248"/>
      <c r="B41" s="244"/>
      <c r="C41" s="244"/>
      <c r="D41" s="244"/>
      <c r="E41" s="244"/>
      <c r="F41" s="244"/>
      <c r="G41" s="1134" t="s">
        <v>280</v>
      </c>
      <c r="H41" s="1135"/>
      <c r="I41" s="1135"/>
      <c r="J41" s="1136"/>
      <c r="K41" s="294">
        <v>172815</v>
      </c>
      <c r="L41" s="300">
        <v>32188</v>
      </c>
      <c r="M41" s="301">
        <v>39530</v>
      </c>
      <c r="N41" s="302">
        <v>-18.600000000000001</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3" t="s">
        <v>468</v>
      </c>
      <c r="J49" s="1125" t="s">
        <v>503</v>
      </c>
      <c r="K49" s="1126"/>
      <c r="L49" s="1126"/>
      <c r="M49" s="1126"/>
      <c r="N49" s="1127"/>
    </row>
    <row r="50" spans="1:14">
      <c r="A50" s="248"/>
      <c r="B50" s="244"/>
      <c r="C50" s="244"/>
      <c r="D50" s="244"/>
      <c r="E50" s="244"/>
      <c r="F50" s="244"/>
      <c r="G50" s="312"/>
      <c r="H50" s="313"/>
      <c r="I50" s="1124"/>
      <c r="J50" s="314" t="s">
        <v>504</v>
      </c>
      <c r="K50" s="315" t="s">
        <v>505</v>
      </c>
      <c r="L50" s="316" t="s">
        <v>506</v>
      </c>
      <c r="M50" s="317" t="s">
        <v>507</v>
      </c>
      <c r="N50" s="318" t="s">
        <v>508</v>
      </c>
    </row>
    <row r="51" spans="1:14">
      <c r="A51" s="248"/>
      <c r="B51" s="244"/>
      <c r="C51" s="244"/>
      <c r="D51" s="244"/>
      <c r="E51" s="244"/>
      <c r="F51" s="244"/>
      <c r="G51" s="310" t="s">
        <v>509</v>
      </c>
      <c r="H51" s="311"/>
      <c r="I51" s="319">
        <v>1489939</v>
      </c>
      <c r="J51" s="320">
        <v>255827</v>
      </c>
      <c r="K51" s="321">
        <v>365.4</v>
      </c>
      <c r="L51" s="322">
        <v>174443</v>
      </c>
      <c r="M51" s="323">
        <v>52.1</v>
      </c>
      <c r="N51" s="324">
        <v>313.3</v>
      </c>
    </row>
    <row r="52" spans="1:14">
      <c r="A52" s="248"/>
      <c r="B52" s="244"/>
      <c r="C52" s="244"/>
      <c r="D52" s="244"/>
      <c r="E52" s="244"/>
      <c r="F52" s="244"/>
      <c r="G52" s="325"/>
      <c r="H52" s="326" t="s">
        <v>510</v>
      </c>
      <c r="I52" s="327">
        <v>473197</v>
      </c>
      <c r="J52" s="328">
        <v>81249</v>
      </c>
      <c r="K52" s="329">
        <v>116.4</v>
      </c>
      <c r="L52" s="330">
        <v>89518</v>
      </c>
      <c r="M52" s="331">
        <v>60.1</v>
      </c>
      <c r="N52" s="332">
        <v>56.3</v>
      </c>
    </row>
    <row r="53" spans="1:14">
      <c r="A53" s="248"/>
      <c r="B53" s="244"/>
      <c r="C53" s="244"/>
      <c r="D53" s="244"/>
      <c r="E53" s="244"/>
      <c r="F53" s="244"/>
      <c r="G53" s="310" t="s">
        <v>511</v>
      </c>
      <c r="H53" s="311"/>
      <c r="I53" s="319">
        <v>1365428</v>
      </c>
      <c r="J53" s="320">
        <v>237714</v>
      </c>
      <c r="K53" s="321">
        <v>-7.1</v>
      </c>
      <c r="L53" s="322">
        <v>192544</v>
      </c>
      <c r="M53" s="323">
        <v>10.4</v>
      </c>
      <c r="N53" s="324">
        <v>-17.5</v>
      </c>
    </row>
    <row r="54" spans="1:14">
      <c r="A54" s="248"/>
      <c r="B54" s="244"/>
      <c r="C54" s="244"/>
      <c r="D54" s="244"/>
      <c r="E54" s="244"/>
      <c r="F54" s="244"/>
      <c r="G54" s="325"/>
      <c r="H54" s="326" t="s">
        <v>510</v>
      </c>
      <c r="I54" s="327">
        <v>290724</v>
      </c>
      <c r="J54" s="328">
        <v>50614</v>
      </c>
      <c r="K54" s="329">
        <v>-37.700000000000003</v>
      </c>
      <c r="L54" s="330">
        <v>82235</v>
      </c>
      <c r="M54" s="331">
        <v>-8.1</v>
      </c>
      <c r="N54" s="332">
        <v>-29.6</v>
      </c>
    </row>
    <row r="55" spans="1:14">
      <c r="A55" s="248"/>
      <c r="B55" s="244"/>
      <c r="C55" s="244"/>
      <c r="D55" s="244"/>
      <c r="E55" s="244"/>
      <c r="F55" s="244"/>
      <c r="G55" s="310" t="s">
        <v>512</v>
      </c>
      <c r="H55" s="311"/>
      <c r="I55" s="319">
        <v>1065002</v>
      </c>
      <c r="J55" s="320">
        <v>190997</v>
      </c>
      <c r="K55" s="321">
        <v>-19.7</v>
      </c>
      <c r="L55" s="322">
        <v>146140</v>
      </c>
      <c r="M55" s="323">
        <v>-24.1</v>
      </c>
      <c r="N55" s="324">
        <v>4.4000000000000004</v>
      </c>
    </row>
    <row r="56" spans="1:14">
      <c r="A56" s="248"/>
      <c r="B56" s="244"/>
      <c r="C56" s="244"/>
      <c r="D56" s="244"/>
      <c r="E56" s="244"/>
      <c r="F56" s="244"/>
      <c r="G56" s="325"/>
      <c r="H56" s="326" t="s">
        <v>510</v>
      </c>
      <c r="I56" s="327">
        <v>386638</v>
      </c>
      <c r="J56" s="328">
        <v>69340</v>
      </c>
      <c r="K56" s="329">
        <v>37</v>
      </c>
      <c r="L56" s="330">
        <v>75451</v>
      </c>
      <c r="M56" s="331">
        <v>-8.1999999999999993</v>
      </c>
      <c r="N56" s="332">
        <v>45.2</v>
      </c>
    </row>
    <row r="57" spans="1:14">
      <c r="A57" s="248"/>
      <c r="B57" s="244"/>
      <c r="C57" s="244"/>
      <c r="D57" s="244"/>
      <c r="E57" s="244"/>
      <c r="F57" s="244"/>
      <c r="G57" s="310" t="s">
        <v>513</v>
      </c>
      <c r="H57" s="311"/>
      <c r="I57" s="319">
        <v>745266</v>
      </c>
      <c r="J57" s="320">
        <v>136147</v>
      </c>
      <c r="K57" s="321">
        <v>-28.7</v>
      </c>
      <c r="L57" s="322">
        <v>146641</v>
      </c>
      <c r="M57" s="323">
        <v>0.3</v>
      </c>
      <c r="N57" s="324">
        <v>-29</v>
      </c>
    </row>
    <row r="58" spans="1:14">
      <c r="A58" s="248"/>
      <c r="B58" s="244"/>
      <c r="C58" s="244"/>
      <c r="D58" s="244"/>
      <c r="E58" s="244"/>
      <c r="F58" s="244"/>
      <c r="G58" s="325"/>
      <c r="H58" s="326" t="s">
        <v>510</v>
      </c>
      <c r="I58" s="327">
        <v>274091</v>
      </c>
      <c r="J58" s="328">
        <v>50071</v>
      </c>
      <c r="K58" s="329">
        <v>-27.8</v>
      </c>
      <c r="L58" s="330">
        <v>68142</v>
      </c>
      <c r="M58" s="331">
        <v>-9.6999999999999993</v>
      </c>
      <c r="N58" s="332">
        <v>-18.100000000000001</v>
      </c>
    </row>
    <row r="59" spans="1:14">
      <c r="A59" s="248"/>
      <c r="B59" s="244"/>
      <c r="C59" s="244"/>
      <c r="D59" s="244"/>
      <c r="E59" s="244"/>
      <c r="F59" s="244"/>
      <c r="G59" s="310" t="s">
        <v>514</v>
      </c>
      <c r="H59" s="311"/>
      <c r="I59" s="319">
        <v>1112232</v>
      </c>
      <c r="J59" s="320">
        <v>207158</v>
      </c>
      <c r="K59" s="321">
        <v>52.2</v>
      </c>
      <c r="L59" s="322">
        <v>174587</v>
      </c>
      <c r="M59" s="323">
        <v>19.100000000000001</v>
      </c>
      <c r="N59" s="324">
        <v>33.1</v>
      </c>
    </row>
    <row r="60" spans="1:14">
      <c r="A60" s="248"/>
      <c r="B60" s="244"/>
      <c r="C60" s="244"/>
      <c r="D60" s="244"/>
      <c r="E60" s="244"/>
      <c r="F60" s="244"/>
      <c r="G60" s="325"/>
      <c r="H60" s="326" t="s">
        <v>510</v>
      </c>
      <c r="I60" s="333">
        <v>441739</v>
      </c>
      <c r="J60" s="328">
        <v>82276</v>
      </c>
      <c r="K60" s="329">
        <v>64.3</v>
      </c>
      <c r="L60" s="330">
        <v>79695</v>
      </c>
      <c r="M60" s="331">
        <v>17</v>
      </c>
      <c r="N60" s="332">
        <v>47.3</v>
      </c>
    </row>
    <row r="61" spans="1:14">
      <c r="A61" s="248"/>
      <c r="B61" s="244"/>
      <c r="C61" s="244"/>
      <c r="D61" s="244"/>
      <c r="E61" s="244"/>
      <c r="F61" s="244"/>
      <c r="G61" s="310" t="s">
        <v>515</v>
      </c>
      <c r="H61" s="334"/>
      <c r="I61" s="335">
        <v>1155573</v>
      </c>
      <c r="J61" s="336">
        <v>205569</v>
      </c>
      <c r="K61" s="337">
        <v>72.400000000000006</v>
      </c>
      <c r="L61" s="338">
        <v>166871</v>
      </c>
      <c r="M61" s="339">
        <v>11.6</v>
      </c>
      <c r="N61" s="324">
        <v>60.8</v>
      </c>
    </row>
    <row r="62" spans="1:14">
      <c r="A62" s="248"/>
      <c r="B62" s="244"/>
      <c r="C62" s="244"/>
      <c r="D62" s="244"/>
      <c r="E62" s="244"/>
      <c r="F62" s="244"/>
      <c r="G62" s="325"/>
      <c r="H62" s="326" t="s">
        <v>510</v>
      </c>
      <c r="I62" s="327">
        <v>373278</v>
      </c>
      <c r="J62" s="328">
        <v>66710</v>
      </c>
      <c r="K62" s="329">
        <v>30.4</v>
      </c>
      <c r="L62" s="330">
        <v>79008</v>
      </c>
      <c r="M62" s="331">
        <v>10.199999999999999</v>
      </c>
      <c r="N62" s="332">
        <v>20.2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7" t="s">
        <v>3</v>
      </c>
      <c r="D47" s="1137"/>
      <c r="E47" s="1138"/>
      <c r="F47" s="11">
        <v>18.34</v>
      </c>
      <c r="G47" s="12">
        <v>21.28</v>
      </c>
      <c r="H47" s="12">
        <v>22.69</v>
      </c>
      <c r="I47" s="12">
        <v>27.25</v>
      </c>
      <c r="J47" s="13">
        <v>26.9</v>
      </c>
    </row>
    <row r="48" spans="2:10" ht="57.75" customHeight="1">
      <c r="B48" s="14"/>
      <c r="C48" s="1139" t="s">
        <v>4</v>
      </c>
      <c r="D48" s="1139"/>
      <c r="E48" s="1140"/>
      <c r="F48" s="15">
        <v>1.38</v>
      </c>
      <c r="G48" s="16">
        <v>1.43</v>
      </c>
      <c r="H48" s="16">
        <v>1.71</v>
      </c>
      <c r="I48" s="16">
        <v>1.81</v>
      </c>
      <c r="J48" s="17">
        <v>0.21</v>
      </c>
    </row>
    <row r="49" spans="2:10" ht="57.75" customHeight="1" thickBot="1">
      <c r="B49" s="18"/>
      <c r="C49" s="1141" t="s">
        <v>5</v>
      </c>
      <c r="D49" s="1141"/>
      <c r="E49" s="1142"/>
      <c r="F49" s="19">
        <v>0.72</v>
      </c>
      <c r="G49" s="20">
        <v>3.76</v>
      </c>
      <c r="H49" s="20">
        <v>1.1499999999999999</v>
      </c>
      <c r="I49" s="20">
        <v>5.4</v>
      </c>
      <c r="J49" s="21" t="s">
        <v>522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9" t="s">
        <v>523</v>
      </c>
      <c r="D34" s="1149"/>
      <c r="E34" s="1150"/>
      <c r="F34" s="32">
        <v>4.9400000000000004</v>
      </c>
      <c r="G34" s="33">
        <v>4.9400000000000004</v>
      </c>
      <c r="H34" s="33">
        <v>5.42</v>
      </c>
      <c r="I34" s="33">
        <v>5.8</v>
      </c>
      <c r="J34" s="34">
        <v>6.7</v>
      </c>
      <c r="K34" s="22"/>
      <c r="L34" s="22"/>
      <c r="M34" s="22"/>
      <c r="N34" s="22"/>
      <c r="O34" s="22"/>
      <c r="P34" s="22"/>
    </row>
    <row r="35" spans="1:16" ht="39" customHeight="1">
      <c r="A35" s="22"/>
      <c r="B35" s="35"/>
      <c r="C35" s="1143" t="s">
        <v>524</v>
      </c>
      <c r="D35" s="1144"/>
      <c r="E35" s="1145"/>
      <c r="F35" s="36">
        <v>1.38</v>
      </c>
      <c r="G35" s="37">
        <v>1.43</v>
      </c>
      <c r="H35" s="37">
        <v>1.71</v>
      </c>
      <c r="I35" s="37">
        <v>1.81</v>
      </c>
      <c r="J35" s="38">
        <v>2.1</v>
      </c>
      <c r="K35" s="22"/>
      <c r="L35" s="22"/>
      <c r="M35" s="22"/>
      <c r="N35" s="22"/>
      <c r="O35" s="22"/>
      <c r="P35" s="22"/>
    </row>
    <row r="36" spans="1:16" ht="39" customHeight="1">
      <c r="A36" s="22"/>
      <c r="B36" s="35"/>
      <c r="C36" s="1143" t="s">
        <v>525</v>
      </c>
      <c r="D36" s="1144"/>
      <c r="E36" s="1145"/>
      <c r="F36" s="36">
        <v>0.19</v>
      </c>
      <c r="G36" s="37">
        <v>0.19</v>
      </c>
      <c r="H36" s="37">
        <v>0.13</v>
      </c>
      <c r="I36" s="37">
        <v>7.0000000000000007E-2</v>
      </c>
      <c r="J36" s="38">
        <v>0.09</v>
      </c>
      <c r="K36" s="22"/>
      <c r="L36" s="22"/>
      <c r="M36" s="22"/>
      <c r="N36" s="22"/>
      <c r="O36" s="22"/>
      <c r="P36" s="22"/>
    </row>
    <row r="37" spans="1:16" ht="39" customHeight="1">
      <c r="A37" s="22"/>
      <c r="B37" s="35"/>
      <c r="C37" s="1143" t="s">
        <v>526</v>
      </c>
      <c r="D37" s="1144"/>
      <c r="E37" s="1145"/>
      <c r="F37" s="36">
        <v>0.06</v>
      </c>
      <c r="G37" s="37">
        <v>7.0000000000000007E-2</v>
      </c>
      <c r="H37" s="37">
        <v>7.0000000000000007E-2</v>
      </c>
      <c r="I37" s="37">
        <v>0.05</v>
      </c>
      <c r="J37" s="38">
        <v>0.06</v>
      </c>
      <c r="K37" s="22"/>
      <c r="L37" s="22"/>
      <c r="M37" s="22"/>
      <c r="N37" s="22"/>
      <c r="O37" s="22"/>
      <c r="P37" s="22"/>
    </row>
    <row r="38" spans="1:16" ht="39" customHeight="1">
      <c r="A38" s="22"/>
      <c r="B38" s="35"/>
      <c r="C38" s="1143" t="s">
        <v>527</v>
      </c>
      <c r="D38" s="1144"/>
      <c r="E38" s="1145"/>
      <c r="F38" s="36">
        <v>0.01</v>
      </c>
      <c r="G38" s="37">
        <v>0.01</v>
      </c>
      <c r="H38" s="37">
        <v>0.01</v>
      </c>
      <c r="I38" s="37">
        <v>0.02</v>
      </c>
      <c r="J38" s="38">
        <v>0.02</v>
      </c>
      <c r="K38" s="22"/>
      <c r="L38" s="22"/>
      <c r="M38" s="22"/>
      <c r="N38" s="22"/>
      <c r="O38" s="22"/>
      <c r="P38" s="22"/>
    </row>
    <row r="39" spans="1:16" ht="39" customHeight="1">
      <c r="A39" s="22"/>
      <c r="B39" s="35"/>
      <c r="C39" s="1143" t="s">
        <v>528</v>
      </c>
      <c r="D39" s="1144"/>
      <c r="E39" s="1145"/>
      <c r="F39" s="36">
        <v>0.01</v>
      </c>
      <c r="G39" s="37">
        <v>0.01</v>
      </c>
      <c r="H39" s="37">
        <v>0.01</v>
      </c>
      <c r="I39" s="37">
        <v>0.02</v>
      </c>
      <c r="J39" s="38">
        <v>0.01</v>
      </c>
      <c r="K39" s="22"/>
      <c r="L39" s="22"/>
      <c r="M39" s="22"/>
      <c r="N39" s="22"/>
      <c r="O39" s="22"/>
      <c r="P39" s="22"/>
    </row>
    <row r="40" spans="1:16" ht="39" customHeight="1">
      <c r="A40" s="22"/>
      <c r="B40" s="35"/>
      <c r="C40" s="1143" t="s">
        <v>529</v>
      </c>
      <c r="D40" s="1144"/>
      <c r="E40" s="1145"/>
      <c r="F40" s="36">
        <v>0.23</v>
      </c>
      <c r="G40" s="37">
        <v>0.11</v>
      </c>
      <c r="H40" s="37">
        <v>0.11</v>
      </c>
      <c r="I40" s="37">
        <v>0.03</v>
      </c>
      <c r="J40" s="38">
        <v>0.01</v>
      </c>
      <c r="K40" s="22"/>
      <c r="L40" s="22"/>
      <c r="M40" s="22"/>
      <c r="N40" s="22"/>
      <c r="O40" s="22"/>
      <c r="P40" s="22"/>
    </row>
    <row r="41" spans="1:16" ht="39" customHeight="1">
      <c r="A41" s="22"/>
      <c r="B41" s="35"/>
      <c r="C41" s="1143" t="s">
        <v>530</v>
      </c>
      <c r="D41" s="1144"/>
      <c r="E41" s="1145"/>
      <c r="F41" s="36">
        <v>0.01</v>
      </c>
      <c r="G41" s="37">
        <v>0.01</v>
      </c>
      <c r="H41" s="37">
        <v>0.01</v>
      </c>
      <c r="I41" s="37">
        <v>0.01</v>
      </c>
      <c r="J41" s="38">
        <v>0.01</v>
      </c>
      <c r="K41" s="22"/>
      <c r="L41" s="22"/>
      <c r="M41" s="22"/>
      <c r="N41" s="22"/>
      <c r="O41" s="22"/>
      <c r="P41" s="22"/>
    </row>
    <row r="42" spans="1:16" ht="39" customHeight="1">
      <c r="A42" s="22"/>
      <c r="B42" s="39"/>
      <c r="C42" s="1143" t="s">
        <v>531</v>
      </c>
      <c r="D42" s="1144"/>
      <c r="E42" s="1145"/>
      <c r="F42" s="36" t="s">
        <v>477</v>
      </c>
      <c r="G42" s="37" t="s">
        <v>477</v>
      </c>
      <c r="H42" s="37" t="s">
        <v>477</v>
      </c>
      <c r="I42" s="37" t="s">
        <v>477</v>
      </c>
      <c r="J42" s="38" t="s">
        <v>477</v>
      </c>
      <c r="K42" s="22"/>
      <c r="L42" s="22"/>
      <c r="M42" s="22"/>
      <c r="N42" s="22"/>
      <c r="O42" s="22"/>
      <c r="P42" s="22"/>
    </row>
    <row r="43" spans="1:16" ht="39" customHeight="1" thickBot="1">
      <c r="A43" s="22"/>
      <c r="B43" s="40"/>
      <c r="C43" s="1146" t="s">
        <v>532</v>
      </c>
      <c r="D43" s="1147"/>
      <c r="E43" s="1148"/>
      <c r="F43" s="41">
        <v>0</v>
      </c>
      <c r="G43" s="42">
        <v>0</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9" t="s">
        <v>11</v>
      </c>
      <c r="C45" s="1160"/>
      <c r="D45" s="58"/>
      <c r="E45" s="1165" t="s">
        <v>12</v>
      </c>
      <c r="F45" s="1165"/>
      <c r="G45" s="1165"/>
      <c r="H45" s="1165"/>
      <c r="I45" s="1165"/>
      <c r="J45" s="1166"/>
      <c r="K45" s="59">
        <v>956</v>
      </c>
      <c r="L45" s="60">
        <v>847</v>
      </c>
      <c r="M45" s="60">
        <v>719</v>
      </c>
      <c r="N45" s="60">
        <v>611</v>
      </c>
      <c r="O45" s="61">
        <v>562</v>
      </c>
      <c r="P45" s="48"/>
      <c r="Q45" s="48"/>
      <c r="R45" s="48"/>
      <c r="S45" s="48"/>
      <c r="T45" s="48"/>
      <c r="U45" s="48"/>
    </row>
    <row r="46" spans="1:21" ht="30.75" customHeight="1">
      <c r="A46" s="48"/>
      <c r="B46" s="1161"/>
      <c r="C46" s="1162"/>
      <c r="D46" s="62"/>
      <c r="E46" s="1153" t="s">
        <v>13</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c r="A47" s="48"/>
      <c r="B47" s="1161"/>
      <c r="C47" s="1162"/>
      <c r="D47" s="62"/>
      <c r="E47" s="1153" t="s">
        <v>14</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c r="A48" s="48"/>
      <c r="B48" s="1161"/>
      <c r="C48" s="1162"/>
      <c r="D48" s="62"/>
      <c r="E48" s="1153" t="s">
        <v>15</v>
      </c>
      <c r="F48" s="1153"/>
      <c r="G48" s="1153"/>
      <c r="H48" s="1153"/>
      <c r="I48" s="1153"/>
      <c r="J48" s="1154"/>
      <c r="K48" s="63">
        <v>214</v>
      </c>
      <c r="L48" s="64">
        <v>225</v>
      </c>
      <c r="M48" s="64">
        <v>232</v>
      </c>
      <c r="N48" s="64">
        <v>218</v>
      </c>
      <c r="O48" s="65">
        <v>217</v>
      </c>
      <c r="P48" s="48"/>
      <c r="Q48" s="48"/>
      <c r="R48" s="48"/>
      <c r="S48" s="48"/>
      <c r="T48" s="48"/>
      <c r="U48" s="48"/>
    </row>
    <row r="49" spans="1:21" ht="30.75" customHeight="1">
      <c r="A49" s="48"/>
      <c r="B49" s="1161"/>
      <c r="C49" s="1162"/>
      <c r="D49" s="62"/>
      <c r="E49" s="1153" t="s">
        <v>16</v>
      </c>
      <c r="F49" s="1153"/>
      <c r="G49" s="1153"/>
      <c r="H49" s="1153"/>
      <c r="I49" s="1153"/>
      <c r="J49" s="1154"/>
      <c r="K49" s="63" t="s">
        <v>477</v>
      </c>
      <c r="L49" s="64" t="s">
        <v>477</v>
      </c>
      <c r="M49" s="64" t="s">
        <v>477</v>
      </c>
      <c r="N49" s="64" t="s">
        <v>477</v>
      </c>
      <c r="O49" s="65" t="s">
        <v>477</v>
      </c>
      <c r="P49" s="48"/>
      <c r="Q49" s="48"/>
      <c r="R49" s="48"/>
      <c r="S49" s="48"/>
      <c r="T49" s="48"/>
      <c r="U49" s="48"/>
    </row>
    <row r="50" spans="1:21" ht="30.75" customHeight="1">
      <c r="A50" s="48"/>
      <c r="B50" s="1161"/>
      <c r="C50" s="1162"/>
      <c r="D50" s="62"/>
      <c r="E50" s="1153" t="s">
        <v>17</v>
      </c>
      <c r="F50" s="1153"/>
      <c r="G50" s="1153"/>
      <c r="H50" s="1153"/>
      <c r="I50" s="1153"/>
      <c r="J50" s="1154"/>
      <c r="K50" s="63" t="s">
        <v>477</v>
      </c>
      <c r="L50" s="64" t="s">
        <v>477</v>
      </c>
      <c r="M50" s="64" t="s">
        <v>477</v>
      </c>
      <c r="N50" s="64" t="s">
        <v>477</v>
      </c>
      <c r="O50" s="65" t="s">
        <v>477</v>
      </c>
      <c r="P50" s="48"/>
      <c r="Q50" s="48"/>
      <c r="R50" s="48"/>
      <c r="S50" s="48"/>
      <c r="T50" s="48"/>
      <c r="U50" s="48"/>
    </row>
    <row r="51" spans="1:21" ht="30.75" customHeight="1">
      <c r="A51" s="48"/>
      <c r="B51" s="1163"/>
      <c r="C51" s="1164"/>
      <c r="D51" s="66"/>
      <c r="E51" s="1153" t="s">
        <v>18</v>
      </c>
      <c r="F51" s="1153"/>
      <c r="G51" s="1153"/>
      <c r="H51" s="1153"/>
      <c r="I51" s="1153"/>
      <c r="J51" s="1154"/>
      <c r="K51" s="63">
        <v>0</v>
      </c>
      <c r="L51" s="64">
        <v>0</v>
      </c>
      <c r="M51" s="64">
        <v>0</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787</v>
      </c>
      <c r="L52" s="64">
        <v>758</v>
      </c>
      <c r="M52" s="64">
        <v>698</v>
      </c>
      <c r="N52" s="64">
        <v>636</v>
      </c>
      <c r="O52" s="65">
        <v>606</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383</v>
      </c>
      <c r="L53" s="69">
        <v>314</v>
      </c>
      <c r="M53" s="69">
        <v>253</v>
      </c>
      <c r="N53" s="69">
        <v>193</v>
      </c>
      <c r="O53" s="70">
        <v>173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67" t="s">
        <v>24</v>
      </c>
      <c r="C41" s="1168"/>
      <c r="D41" s="81"/>
      <c r="E41" s="1173" t="s">
        <v>25</v>
      </c>
      <c r="F41" s="1173"/>
      <c r="G41" s="1173"/>
      <c r="H41" s="1174"/>
      <c r="I41" s="82">
        <v>5107</v>
      </c>
      <c r="J41" s="83">
        <v>4861</v>
      </c>
      <c r="K41" s="83">
        <v>4815</v>
      </c>
      <c r="L41" s="83">
        <v>4650</v>
      </c>
      <c r="M41" s="84">
        <v>4738</v>
      </c>
    </row>
    <row r="42" spans="2:13" ht="27.75" customHeight="1">
      <c r="B42" s="1169"/>
      <c r="C42" s="1170"/>
      <c r="D42" s="85"/>
      <c r="E42" s="1175" t="s">
        <v>26</v>
      </c>
      <c r="F42" s="1175"/>
      <c r="G42" s="1175"/>
      <c r="H42" s="1176"/>
      <c r="I42" s="86" t="s">
        <v>477</v>
      </c>
      <c r="J42" s="87" t="s">
        <v>477</v>
      </c>
      <c r="K42" s="87" t="s">
        <v>477</v>
      </c>
      <c r="L42" s="87" t="s">
        <v>477</v>
      </c>
      <c r="M42" s="88" t="s">
        <v>477</v>
      </c>
    </row>
    <row r="43" spans="2:13" ht="27.75" customHeight="1">
      <c r="B43" s="1169"/>
      <c r="C43" s="1170"/>
      <c r="D43" s="85"/>
      <c r="E43" s="1175" t="s">
        <v>27</v>
      </c>
      <c r="F43" s="1175"/>
      <c r="G43" s="1175"/>
      <c r="H43" s="1176"/>
      <c r="I43" s="86">
        <v>1917</v>
      </c>
      <c r="J43" s="87">
        <v>1907</v>
      </c>
      <c r="K43" s="87">
        <v>1870</v>
      </c>
      <c r="L43" s="87">
        <v>1741</v>
      </c>
      <c r="M43" s="88">
        <v>1578</v>
      </c>
    </row>
    <row r="44" spans="2:13" ht="27.75" customHeight="1">
      <c r="B44" s="1169"/>
      <c r="C44" s="1170"/>
      <c r="D44" s="85"/>
      <c r="E44" s="1175" t="s">
        <v>28</v>
      </c>
      <c r="F44" s="1175"/>
      <c r="G44" s="1175"/>
      <c r="H44" s="1176"/>
      <c r="I44" s="86" t="s">
        <v>477</v>
      </c>
      <c r="J44" s="87" t="s">
        <v>477</v>
      </c>
      <c r="K44" s="87" t="s">
        <v>477</v>
      </c>
      <c r="L44" s="87">
        <v>106</v>
      </c>
      <c r="M44" s="88">
        <v>101</v>
      </c>
    </row>
    <row r="45" spans="2:13" ht="27.75" customHeight="1">
      <c r="B45" s="1169"/>
      <c r="C45" s="1170"/>
      <c r="D45" s="85"/>
      <c r="E45" s="1175" t="s">
        <v>29</v>
      </c>
      <c r="F45" s="1175"/>
      <c r="G45" s="1175"/>
      <c r="H45" s="1176"/>
      <c r="I45" s="86">
        <v>1654</v>
      </c>
      <c r="J45" s="87">
        <v>1590</v>
      </c>
      <c r="K45" s="87">
        <v>1461</v>
      </c>
      <c r="L45" s="87">
        <v>1477</v>
      </c>
      <c r="M45" s="88">
        <v>1373</v>
      </c>
    </row>
    <row r="46" spans="2:13" ht="27.75" customHeight="1">
      <c r="B46" s="1169"/>
      <c r="C46" s="1170"/>
      <c r="D46" s="85"/>
      <c r="E46" s="1175" t="s">
        <v>30</v>
      </c>
      <c r="F46" s="1175"/>
      <c r="G46" s="1175"/>
      <c r="H46" s="1176"/>
      <c r="I46" s="86" t="s">
        <v>477</v>
      </c>
      <c r="J46" s="87" t="s">
        <v>477</v>
      </c>
      <c r="K46" s="87" t="s">
        <v>477</v>
      </c>
      <c r="L46" s="87" t="s">
        <v>477</v>
      </c>
      <c r="M46" s="88" t="s">
        <v>477</v>
      </c>
    </row>
    <row r="47" spans="2:13" ht="27.75" customHeight="1">
      <c r="B47" s="1169"/>
      <c r="C47" s="1170"/>
      <c r="D47" s="85"/>
      <c r="E47" s="1175" t="s">
        <v>31</v>
      </c>
      <c r="F47" s="1175"/>
      <c r="G47" s="1175"/>
      <c r="H47" s="1176"/>
      <c r="I47" s="86" t="s">
        <v>477</v>
      </c>
      <c r="J47" s="87" t="s">
        <v>477</v>
      </c>
      <c r="K47" s="87" t="s">
        <v>477</v>
      </c>
      <c r="L47" s="87" t="s">
        <v>477</v>
      </c>
      <c r="M47" s="88" t="s">
        <v>477</v>
      </c>
    </row>
    <row r="48" spans="2:13" ht="27.75" customHeight="1">
      <c r="B48" s="1171"/>
      <c r="C48" s="1172"/>
      <c r="D48" s="85"/>
      <c r="E48" s="1175" t="s">
        <v>32</v>
      </c>
      <c r="F48" s="1175"/>
      <c r="G48" s="1175"/>
      <c r="H48" s="1176"/>
      <c r="I48" s="86" t="s">
        <v>477</v>
      </c>
      <c r="J48" s="87" t="s">
        <v>477</v>
      </c>
      <c r="K48" s="87" t="s">
        <v>477</v>
      </c>
      <c r="L48" s="87" t="s">
        <v>477</v>
      </c>
      <c r="M48" s="88" t="s">
        <v>477</v>
      </c>
    </row>
    <row r="49" spans="2:13" ht="27.75" customHeight="1">
      <c r="B49" s="1177" t="s">
        <v>33</v>
      </c>
      <c r="C49" s="1178"/>
      <c r="D49" s="89"/>
      <c r="E49" s="1175" t="s">
        <v>34</v>
      </c>
      <c r="F49" s="1175"/>
      <c r="G49" s="1175"/>
      <c r="H49" s="1176"/>
      <c r="I49" s="86">
        <v>3138</v>
      </c>
      <c r="J49" s="87">
        <v>3454</v>
      </c>
      <c r="K49" s="87">
        <v>3875</v>
      </c>
      <c r="L49" s="87">
        <v>4338</v>
      </c>
      <c r="M49" s="88">
        <v>4800</v>
      </c>
    </row>
    <row r="50" spans="2:13" ht="27.75" customHeight="1">
      <c r="B50" s="1169"/>
      <c r="C50" s="1170"/>
      <c r="D50" s="85"/>
      <c r="E50" s="1175" t="s">
        <v>35</v>
      </c>
      <c r="F50" s="1175"/>
      <c r="G50" s="1175"/>
      <c r="H50" s="1176"/>
      <c r="I50" s="86">
        <v>1</v>
      </c>
      <c r="J50" s="87" t="s">
        <v>477</v>
      </c>
      <c r="K50" s="87" t="s">
        <v>477</v>
      </c>
      <c r="L50" s="87" t="s">
        <v>477</v>
      </c>
      <c r="M50" s="88" t="s">
        <v>477</v>
      </c>
    </row>
    <row r="51" spans="2:13" ht="27.75" customHeight="1">
      <c r="B51" s="1171"/>
      <c r="C51" s="1172"/>
      <c r="D51" s="85"/>
      <c r="E51" s="1175" t="s">
        <v>36</v>
      </c>
      <c r="F51" s="1175"/>
      <c r="G51" s="1175"/>
      <c r="H51" s="1176"/>
      <c r="I51" s="86">
        <v>5923</v>
      </c>
      <c r="J51" s="87">
        <v>5756</v>
      </c>
      <c r="K51" s="87">
        <v>5563</v>
      </c>
      <c r="L51" s="87">
        <v>5336</v>
      </c>
      <c r="M51" s="88">
        <v>5187</v>
      </c>
    </row>
    <row r="52" spans="2:13" ht="27.75" customHeight="1" thickBot="1">
      <c r="B52" s="1179" t="s">
        <v>37</v>
      </c>
      <c r="C52" s="1180"/>
      <c r="D52" s="90"/>
      <c r="E52" s="1181" t="s">
        <v>38</v>
      </c>
      <c r="F52" s="1181"/>
      <c r="G52" s="1181"/>
      <c r="H52" s="1182"/>
      <c r="I52" s="91">
        <v>-384</v>
      </c>
      <c r="J52" s="92">
        <v>-853</v>
      </c>
      <c r="K52" s="92">
        <v>-1292</v>
      </c>
      <c r="L52" s="92">
        <v>-1700</v>
      </c>
      <c r="M52" s="93">
        <v>-2196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255827</v>
      </c>
      <c r="E3" s="116"/>
      <c r="F3" s="117">
        <v>174443</v>
      </c>
      <c r="G3" s="118"/>
      <c r="H3" s="119"/>
    </row>
    <row r="4" spans="1:8">
      <c r="A4" s="120"/>
      <c r="B4" s="121"/>
      <c r="C4" s="122"/>
      <c r="D4" s="123">
        <v>81249</v>
      </c>
      <c r="E4" s="124"/>
      <c r="F4" s="125">
        <v>89518</v>
      </c>
      <c r="G4" s="126"/>
      <c r="H4" s="127"/>
    </row>
    <row r="5" spans="1:8">
      <c r="A5" s="108" t="s">
        <v>511</v>
      </c>
      <c r="B5" s="113"/>
      <c r="C5" s="114"/>
      <c r="D5" s="115">
        <v>237714</v>
      </c>
      <c r="E5" s="116"/>
      <c r="F5" s="117">
        <v>192544</v>
      </c>
      <c r="G5" s="118"/>
      <c r="H5" s="119"/>
    </row>
    <row r="6" spans="1:8">
      <c r="A6" s="120"/>
      <c r="B6" s="121"/>
      <c r="C6" s="122"/>
      <c r="D6" s="123">
        <v>50614</v>
      </c>
      <c r="E6" s="124"/>
      <c r="F6" s="125">
        <v>82235</v>
      </c>
      <c r="G6" s="126"/>
      <c r="H6" s="127"/>
    </row>
    <row r="7" spans="1:8">
      <c r="A7" s="108" t="s">
        <v>512</v>
      </c>
      <c r="B7" s="113"/>
      <c r="C7" s="114"/>
      <c r="D7" s="115">
        <v>190997</v>
      </c>
      <c r="E7" s="116"/>
      <c r="F7" s="117">
        <v>146140</v>
      </c>
      <c r="G7" s="118"/>
      <c r="H7" s="119"/>
    </row>
    <row r="8" spans="1:8">
      <c r="A8" s="120"/>
      <c r="B8" s="121"/>
      <c r="C8" s="122"/>
      <c r="D8" s="123">
        <v>69340</v>
      </c>
      <c r="E8" s="124"/>
      <c r="F8" s="125">
        <v>75451</v>
      </c>
      <c r="G8" s="126"/>
      <c r="H8" s="127"/>
    </row>
    <row r="9" spans="1:8">
      <c r="A9" s="108" t="s">
        <v>513</v>
      </c>
      <c r="B9" s="113"/>
      <c r="C9" s="114"/>
      <c r="D9" s="115">
        <v>136147</v>
      </c>
      <c r="E9" s="116"/>
      <c r="F9" s="117">
        <v>146641</v>
      </c>
      <c r="G9" s="118"/>
      <c r="H9" s="119"/>
    </row>
    <row r="10" spans="1:8">
      <c r="A10" s="120"/>
      <c r="B10" s="121"/>
      <c r="C10" s="122"/>
      <c r="D10" s="123">
        <v>50071</v>
      </c>
      <c r="E10" s="124"/>
      <c r="F10" s="125">
        <v>68142</v>
      </c>
      <c r="G10" s="126"/>
      <c r="H10" s="127"/>
    </row>
    <row r="11" spans="1:8">
      <c r="A11" s="108" t="s">
        <v>514</v>
      </c>
      <c r="B11" s="113"/>
      <c r="C11" s="114"/>
      <c r="D11" s="115">
        <v>207158</v>
      </c>
      <c r="E11" s="116"/>
      <c r="F11" s="117">
        <v>174587</v>
      </c>
      <c r="G11" s="118"/>
      <c r="H11" s="119"/>
    </row>
    <row r="12" spans="1:8">
      <c r="A12" s="120"/>
      <c r="B12" s="121"/>
      <c r="C12" s="128"/>
      <c r="D12" s="123">
        <v>82276</v>
      </c>
      <c r="E12" s="124"/>
      <c r="F12" s="125">
        <v>79695</v>
      </c>
      <c r="G12" s="126"/>
      <c r="H12" s="127"/>
    </row>
    <row r="13" spans="1:8">
      <c r="A13" s="108"/>
      <c r="B13" s="113"/>
      <c r="C13" s="129"/>
      <c r="D13" s="130">
        <v>205569</v>
      </c>
      <c r="E13" s="131"/>
      <c r="F13" s="132">
        <v>166871</v>
      </c>
      <c r="G13" s="133"/>
      <c r="H13" s="119"/>
    </row>
    <row r="14" spans="1:8">
      <c r="A14" s="120"/>
      <c r="B14" s="121"/>
      <c r="C14" s="122"/>
      <c r="D14" s="123">
        <v>66710</v>
      </c>
      <c r="E14" s="124"/>
      <c r="F14" s="125">
        <v>79008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1.38</v>
      </c>
      <c r="C19" s="134">
        <f>ROUND(VALUE(SUBSTITUTE(実質収支比率等に係る経年分析!G$48,"▲","-")),2)</f>
        <v>1.43</v>
      </c>
      <c r="D19" s="134">
        <f>ROUND(VALUE(SUBSTITUTE(実質収支比率等に係る経年分析!H$48,"▲","-")),2)</f>
        <v>1.71</v>
      </c>
      <c r="E19" s="134">
        <f>ROUND(VALUE(SUBSTITUTE(実質収支比率等に係る経年分析!I$48,"▲","-")),2)</f>
        <v>1.81</v>
      </c>
      <c r="F19" s="134">
        <f>ROUND(VALUE(SUBSTITUTE(実質収支比率等に係る経年分析!J$48,"▲","-")),2)</f>
        <v>0.21</v>
      </c>
    </row>
    <row r="20" spans="1:11">
      <c r="A20" s="134" t="s">
        <v>43</v>
      </c>
      <c r="B20" s="134">
        <f>ROUND(VALUE(SUBSTITUTE(実質収支比率等に係る経年分析!F$47,"▲","-")),2)</f>
        <v>18.34</v>
      </c>
      <c r="C20" s="134">
        <f>ROUND(VALUE(SUBSTITUTE(実質収支比率等に係る経年分析!G$47,"▲","-")),2)</f>
        <v>21.28</v>
      </c>
      <c r="D20" s="134">
        <f>ROUND(VALUE(SUBSTITUTE(実質収支比率等に係る経年分析!H$47,"▲","-")),2)</f>
        <v>22.69</v>
      </c>
      <c r="E20" s="134">
        <f>ROUND(VALUE(SUBSTITUTE(実質収支比率等に係る経年分析!I$47,"▲","-")),2)</f>
        <v>27.25</v>
      </c>
      <c r="F20" s="134">
        <f>ROUND(VALUE(SUBSTITUTE(実質収支比率等に係る経年分析!J$47,"▲","-")),2)</f>
        <v>26.9</v>
      </c>
    </row>
    <row r="21" spans="1:11">
      <c r="A21" s="134" t="s">
        <v>44</v>
      </c>
      <c r="B21" s="134">
        <f>IF(ISNUMBER(VALUE(SUBSTITUTE(実質収支比率等に係る経年分析!F$49,"▲","-"))),ROUND(VALUE(SUBSTITUTE(実質収支比率等に係る経年分析!F$49,"▲","-")),2),NA())</f>
        <v>0.72</v>
      </c>
      <c r="C21" s="134">
        <f>IF(ISNUMBER(VALUE(SUBSTITUTE(実質収支比率等に係る経年分析!G$49,"▲","-"))),ROUND(VALUE(SUBSTITUTE(実質収支比率等に係る経年分析!G$49,"▲","-")),2),NA())</f>
        <v>3.76</v>
      </c>
      <c r="D21" s="134">
        <f>IF(ISNUMBER(VALUE(SUBSTITUTE(実質収支比率等に係る経年分析!H$49,"▲","-"))),ROUND(VALUE(SUBSTITUTE(実質収支比率等に係る経年分析!H$49,"▲","-")),2),NA())</f>
        <v>1.1499999999999999</v>
      </c>
      <c r="E21" s="134">
        <f>IF(ISNUMBER(VALUE(SUBSTITUTE(実質収支比率等に係る経年分析!I$49,"▲","-"))),ROUND(VALUE(SUBSTITUTE(実質収支比率等に係る経年分析!I$49,"▲","-")),2),NA())</f>
        <v>5.4</v>
      </c>
      <c r="F21" s="134">
        <f>IF(ISNUMBER(VALUE(SUBSTITUTE(実質収支比率等に係る経年分析!J$49,"▲","-"))),ROUND(VALUE(SUBSTITUTE(実質収支比率等に係る経年分析!J$49,"▲","-")),2),NA())</f>
        <v>-2.04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介護サービス事業特別会計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7.0000000000000007E-2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7.0000000000000007E-2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0.06</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7.0000000000000007E-2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1.71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1.81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2.1</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4.9400000000000004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4.9400000000000004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5.42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787</v>
      </c>
      <c r="E42" s="136"/>
      <c r="F42" s="136"/>
      <c r="G42" s="136">
        <f>'実質公債費比率（分子）の構造'!L$52</f>
        <v>758</v>
      </c>
      <c r="H42" s="136"/>
      <c r="I42" s="136"/>
      <c r="J42" s="136">
        <f>'実質公債費比率（分子）の構造'!M$52</f>
        <v>698</v>
      </c>
      <c r="K42" s="136"/>
      <c r="L42" s="136"/>
      <c r="M42" s="136">
        <f>'実質公債費比率（分子）の構造'!N$52</f>
        <v>636</v>
      </c>
      <c r="N42" s="136"/>
      <c r="O42" s="136"/>
      <c r="P42" s="136">
        <f>'実質公債費比率（分子）の構造'!O$52</f>
        <v>606</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214</v>
      </c>
      <c r="C46" s="136"/>
      <c r="D46" s="136"/>
      <c r="E46" s="136">
        <f>'実質公債費比率（分子）の構造'!L$48</f>
        <v>225</v>
      </c>
      <c r="F46" s="136"/>
      <c r="G46" s="136"/>
      <c r="H46" s="136">
        <f>'実質公債費比率（分子）の構造'!M$48</f>
        <v>232</v>
      </c>
      <c r="I46" s="136"/>
      <c r="J46" s="136"/>
      <c r="K46" s="136">
        <f>'実質公債費比率（分子）の構造'!N$48</f>
        <v>218</v>
      </c>
      <c r="L46" s="136"/>
      <c r="M46" s="136"/>
      <c r="N46" s="136">
        <f>'実質公債費比率（分子）の構造'!O$48</f>
        <v>217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956</v>
      </c>
      <c r="C49" s="136"/>
      <c r="D49" s="136"/>
      <c r="E49" s="136">
        <f>'実質公債費比率（分子）の構造'!L$45</f>
        <v>847</v>
      </c>
      <c r="F49" s="136"/>
      <c r="G49" s="136"/>
      <c r="H49" s="136">
        <f>'実質公債費比率（分子）の構造'!M$45</f>
        <v>719</v>
      </c>
      <c r="I49" s="136"/>
      <c r="J49" s="136"/>
      <c r="K49" s="136">
        <f>'実質公債費比率（分子）の構造'!N$45</f>
        <v>611</v>
      </c>
      <c r="L49" s="136"/>
      <c r="M49" s="136"/>
      <c r="N49" s="136">
        <f>'実質公債費比率（分子）の構造'!O$45</f>
        <v>562</v>
      </c>
      <c r="O49" s="136"/>
      <c r="P49" s="136"/>
    </row>
    <row r="50" spans="1:16">
      <c r="A50" s="136" t="s">
        <v>59</v>
      </c>
      <c r="B50" s="136" t="e">
        <f>NA()</f>
        <v>#N/A</v>
      </c>
      <c r="C50" s="136">
        <f>IF(ISNUMBER('実質公債費比率（分子）の構造'!K$53),'実質公債費比率（分子）の構造'!K$53,NA())</f>
        <v>383</v>
      </c>
      <c r="D50" s="136" t="e">
        <f>NA()</f>
        <v>#N/A</v>
      </c>
      <c r="E50" s="136" t="e">
        <f>NA()</f>
        <v>#N/A</v>
      </c>
      <c r="F50" s="136">
        <f>IF(ISNUMBER('実質公債費比率（分子）の構造'!L$53),'実質公債費比率（分子）の構造'!L$53,NA())</f>
        <v>314</v>
      </c>
      <c r="G50" s="136" t="e">
        <f>NA()</f>
        <v>#N/A</v>
      </c>
      <c r="H50" s="136" t="e">
        <f>NA()</f>
        <v>#N/A</v>
      </c>
      <c r="I50" s="136">
        <f>IF(ISNUMBER('実質公債費比率（分子）の構造'!M$53),'実質公債費比率（分子）の構造'!M$53,NA())</f>
        <v>253</v>
      </c>
      <c r="J50" s="136" t="e">
        <f>NA()</f>
        <v>#N/A</v>
      </c>
      <c r="K50" s="136" t="e">
        <f>NA()</f>
        <v>#N/A</v>
      </c>
      <c r="L50" s="136">
        <f>IF(ISNUMBER('実質公債費比率（分子）の構造'!N$53),'実質公債費比率（分子）の構造'!N$53,NA())</f>
        <v>193</v>
      </c>
      <c r="M50" s="136" t="e">
        <f>NA()</f>
        <v>#N/A</v>
      </c>
      <c r="N50" s="136" t="e">
        <f>NA()</f>
        <v>#N/A</v>
      </c>
      <c r="O50" s="136">
        <f>IF(ISNUMBER('実質公債費比率（分子）の構造'!O$53),'実質公債費比率（分子）の構造'!O$53,NA())</f>
        <v>173</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5923</v>
      </c>
      <c r="E56" s="135"/>
      <c r="F56" s="135"/>
      <c r="G56" s="135">
        <f>'将来負担比率（分子）の構造'!J$51</f>
        <v>5756</v>
      </c>
      <c r="H56" s="135"/>
      <c r="I56" s="135"/>
      <c r="J56" s="135">
        <f>'将来負担比率（分子）の構造'!K$51</f>
        <v>5563</v>
      </c>
      <c r="K56" s="135"/>
      <c r="L56" s="135"/>
      <c r="M56" s="135">
        <f>'将来負担比率（分子）の構造'!L$51</f>
        <v>5336</v>
      </c>
      <c r="N56" s="135"/>
      <c r="O56" s="135"/>
      <c r="P56" s="135">
        <f>'将来負担比率（分子）の構造'!M$51</f>
        <v>5187</v>
      </c>
    </row>
    <row r="57" spans="1:16">
      <c r="A57" s="135" t="s">
        <v>35</v>
      </c>
      <c r="B57" s="135"/>
      <c r="C57" s="135"/>
      <c r="D57" s="135">
        <f>'将来負担比率（分子）の構造'!I$50</f>
        <v>1</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3138</v>
      </c>
      <c r="E58" s="135"/>
      <c r="F58" s="135"/>
      <c r="G58" s="135">
        <f>'将来負担比率（分子）の構造'!J$49</f>
        <v>3454</v>
      </c>
      <c r="H58" s="135"/>
      <c r="I58" s="135"/>
      <c r="J58" s="135">
        <f>'将来負担比率（分子）の構造'!K$49</f>
        <v>3875</v>
      </c>
      <c r="K58" s="135"/>
      <c r="L58" s="135"/>
      <c r="M58" s="135">
        <f>'将来負担比率（分子）の構造'!L$49</f>
        <v>4338</v>
      </c>
      <c r="N58" s="135"/>
      <c r="O58" s="135"/>
      <c r="P58" s="135">
        <f>'将来負担比率（分子）の構造'!M$49</f>
        <v>4800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1654</v>
      </c>
      <c r="C62" s="135"/>
      <c r="D62" s="135"/>
      <c r="E62" s="135">
        <f>'将来負担比率（分子）の構造'!J$45</f>
        <v>1590</v>
      </c>
      <c r="F62" s="135"/>
      <c r="G62" s="135"/>
      <c r="H62" s="135">
        <f>'将来負担比率（分子）の構造'!K$45</f>
        <v>1461</v>
      </c>
      <c r="I62" s="135"/>
      <c r="J62" s="135"/>
      <c r="K62" s="135">
        <f>'将来負担比率（分子）の構造'!L$45</f>
        <v>1477</v>
      </c>
      <c r="L62" s="135"/>
      <c r="M62" s="135"/>
      <c r="N62" s="135">
        <f>'将来負担比率（分子）の構造'!M$45</f>
        <v>1373</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f>'将来負担比率（分子）の構造'!L$44</f>
        <v>106</v>
      </c>
      <c r="L63" s="135"/>
      <c r="M63" s="135"/>
      <c r="N63" s="135">
        <f>'将来負担比率（分子）の構造'!M$44</f>
        <v>101</v>
      </c>
      <c r="O63" s="135"/>
      <c r="P63" s="135"/>
    </row>
    <row r="64" spans="1:16">
      <c r="A64" s="135" t="s">
        <v>27</v>
      </c>
      <c r="B64" s="135">
        <f>'将来負担比率（分子）の構造'!I$43</f>
        <v>1917</v>
      </c>
      <c r="C64" s="135"/>
      <c r="D64" s="135"/>
      <c r="E64" s="135">
        <f>'将来負担比率（分子）の構造'!J$43</f>
        <v>1907</v>
      </c>
      <c r="F64" s="135"/>
      <c r="G64" s="135"/>
      <c r="H64" s="135">
        <f>'将来負担比率（分子）の構造'!K$43</f>
        <v>1870</v>
      </c>
      <c r="I64" s="135"/>
      <c r="J64" s="135"/>
      <c r="K64" s="135">
        <f>'将来負担比率（分子）の構造'!L$43</f>
        <v>1741</v>
      </c>
      <c r="L64" s="135"/>
      <c r="M64" s="135"/>
      <c r="N64" s="135">
        <f>'将来負担比率（分子）の構造'!M$43</f>
        <v>1578</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5107</v>
      </c>
      <c r="C66" s="135"/>
      <c r="D66" s="135"/>
      <c r="E66" s="135">
        <f>'将来負担比率（分子）の構造'!J$41</f>
        <v>4861</v>
      </c>
      <c r="F66" s="135"/>
      <c r="G66" s="135"/>
      <c r="H66" s="135">
        <f>'将来負担比率（分子）の構造'!K$41</f>
        <v>4815</v>
      </c>
      <c r="I66" s="135"/>
      <c r="J66" s="135"/>
      <c r="K66" s="135">
        <f>'将来負担比率（分子）の構造'!L$41</f>
        <v>4650</v>
      </c>
      <c r="L66" s="135"/>
      <c r="M66" s="135"/>
      <c r="N66" s="135">
        <f>'将来負担比率（分子）の構造'!M$41</f>
        <v>4738</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青柳 朋幸</cp:lastModifiedBy>
  <cp:lastPrinted>2015-04-20T10:32:08Z</cp:lastPrinted>
  <dcterms:created xsi:type="dcterms:W3CDTF">2015-02-17T05:51:13Z</dcterms:created>
  <dcterms:modified xsi:type="dcterms:W3CDTF">2015-04-20T10:32:12Z</dcterms:modified>
  <cp:category/>
</cp:coreProperties>
</file>