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C34" i="9"/>
  <c r="U36" i="9" l="1"/>
  <c r="AM34"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<sst xmlns="http://schemas.openxmlformats.org/spreadsheetml/2006/main" count="1047" uniqueCount="549">
  <si>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</si>
  <si>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</si>
  <si>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</si>
  <si>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</si>
  <si>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</si>
  <si>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</si>
  <si>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</si>
  <si>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</si>
  <si>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</si>
  <si>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</si>
  <si>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</si>
  <si>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</si>
  <si>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</si>
  <si>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</si>
  <si>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</si>
  <si>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</si>
  <si>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</si>
  <si>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</si>
  <si>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</si>
  <si>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</si>
  <si>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</si>
  <si>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</si>
  <si>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</si>
  <si>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</si>
  <si>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</si>
  <si>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</si>
  <si>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</si>
  <si>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</si>
  <si>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</si>
  <si>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</si>
  <si>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</si>
  <si>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</si>
  <si>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</si>
  <si>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</si>
  <si>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</si>
  <si>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</si>
  <si>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</si>
  <si>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</si>
  <si>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</si>
  <si>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</si>
  <si>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</si>
  <si>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</si>
  <si>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</si>
  <si>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</si>
  <si>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</si>
  <si>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</si>
  <si>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</si>
  <si>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</si>
  <si>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</si>
  <si>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</si>
  <si>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</si>
  <si>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</si>
  <si>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</si>
  <si>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</si>
  <si>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</si>
  <si>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</si>
  <si>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</si>
  <si>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</si>
  <si>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</si>
  <si>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</si>
  <si>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</si>
  <si>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</si>
  <si>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</si>
  <si>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</si>
  <si>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</si>
  <si>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</si>
  <si>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</si>
  <si>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</si>
  <si>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</si>
  <si>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</si>
  <si>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</si>
  <si>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</si>
  <si>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</si>
  <si>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</si>
  <si>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</si>
  <si>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</si>
  <si>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</si>
  <si>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</si>
  <si>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</si>
  <si>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</si>
  <si>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</si>
  <si>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</si>
  <si>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</si>
  <si>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</si>
  <si>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</si>
  <si>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</si>
  <si>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</si>
  <si>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</si>
  <si>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</si>
  <si>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</si>
  <si>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</si>
  <si>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</si>
  <si>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</si>
  <si>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</si>
  <si>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</si>
  <si>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</si>
  <si>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</si>
  <si>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</si>
  <si>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</si>
  <si>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</si>
  <si>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</si>
  <si>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</si>
  <si>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</si>
  <si>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</si>
  <si>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</si>
  <si>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</si>
  <si>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</si>
  <si>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</si>
  <si>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</si>
  <si>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</si>
  <si>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</si>
  <si>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</si>
  <si>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</si>
  <si>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</si>
  <si>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</si>
  <si>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</si>
  <si>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</si>
  <si>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</si>
  <si>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</si>
  <si>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</si>
  <si>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</si>
  <si>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</si>
  <si>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</si>
  <si>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</si>
  <si>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</si>
  <si>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</si>
  <si>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</si>
  <si>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</si>
  <si>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</si>
  <si>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</si>
  <si>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</si>
  <si>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</si>
  <si>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</si>
  <si>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</si>
  <si>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</si>
  <si>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</si>
  <si>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</si>
  <si>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</si>
  <si>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</si>
  <si>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</si>
  <si>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</si>
  <si>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</si>
  <si>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</si>
  <si>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</si>
  <si>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</si>
  <si>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</si>
  <si>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</si>
  <si>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</si>
  <si>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</si>
  <si>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</si>
  <si>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</si>
  <si>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</si>
  <si>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</si>
  <si>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</si>
  <si>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</si>
  <si>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</si>
  <si>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</si>
  <si>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</si>
  <si>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</si>
  <si>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</si>
  <si>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</si>
  <si>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</si>
  <si>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</si>
  <si>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</si>
  <si>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</si>
  <si>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</si>
  <si>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</si>
  <si>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</si>
  <si>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</si>
  <si>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</si>
  <si>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</si>
  <si>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</si>
  <si>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</si>
  <si>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</si>
  <si>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</si>
  <si>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</si>
  <si>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</si>
  <si>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</si>
  <si>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</si>
  <si>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</si>
  <si>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</si>
  <si>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</si>
  <si>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</si>
  <si>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</si>
  <si>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</si>
  <si>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</si>
  <si>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</si>
  <si>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</si>
  <si>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</si>
  <si>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</si>
  <si>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</si>
  <si>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</si>
  <si>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</si>
  <si>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</si>
  <si>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</si>
  <si>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</si>
  <si>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北海道津別町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</si>
  <si>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</si>
  <si>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</si>
  <si>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</si>
  <si>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</si>
  <si>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</si>
  <si>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</si>
  <si>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</si>
  <si>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</si>
  <si>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</si>
  <si>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</si>
  <si>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</si>
  <si>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</si>
  <si>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</si>
  <si>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</si>
  <si>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</si>
  <si>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</si>
  <si>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</si>
  <si>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</si>
  <si>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</si>
  <si>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</si>
  <si>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</si>
  <si>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</si>
  <si>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</si>
  <si>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</si>
  <si>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</si>
  <si>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</si>
  <si>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</si>
  <si>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</si>
  <si>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</si>
  <si>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</si>
  <si>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</si>
  <si>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</si>
  <si>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</si>
  <si>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</si>
  <si>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</si>
  <si>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</si>
  <si>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</si>
  <si>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</si>
  <si>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</si>
  <si>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</si>
  <si>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</si>
  <si>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</si>
  <si>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</si>
  <si>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</si>
  <si>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</si>
  <si>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</si>
  <si>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</si>
  <si>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</si>
  <si>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</si>
  <si>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</si>
  <si>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</si>
  <si>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</si>
  <si>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</si>
  <si>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</si>
  <si>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</si>
  <si>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</si>
  <si>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</si>
  <si>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</si>
  <si>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</si>
  <si>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</si>
  <si>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</si>
  <si>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</si>
  <si>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</si>
  <si>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</si>
  <si>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</si>
  <si>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</si>
  <si>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</si>
  <si>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</si>
  <si>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</si>
  <si>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</si>
  <si>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</si>
  <si>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</si>
  <si>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</si>
  <si>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</si>
  <si>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</si>
  <si>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</si>
  <si>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</si>
  <si>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</si>
  <si>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</si>
  <si>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</si>
  <si>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</si>
  <si>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</si>
  <si>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</si>
  <si>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</si>
  <si>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</si>
  <si>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</si>
  <si>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</si>
  <si>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</si>
  <si>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</si>
  <si>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</si>
  <si>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</si>
  <si>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</si>
  <si>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</si>
  <si>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</si>
  <si>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</si>
  <si>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</si>
  <si>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</si>
  <si>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</si>
  <si>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</si>
  <si>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</si>
  <si>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</si>
  <si>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</si>
  <si>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</si>
  <si>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</si>
  <si>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</si>
  <si>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</si>
  <si>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</si>
  <si>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</si>
  <si>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</si>
  <si>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</si>
  <si>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</si>
  <si>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</si>
  <si>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</si>
  <si>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</si>
  <si>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</si>
  <si>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</si>
  <si>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</si>
  <si>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</si>
  <si>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</si>
  <si>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</si>
  <si>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</si>
  <si>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</si>
  <si>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</si>
  <si>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</si>
  <si>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</si>
  <si>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</si>
  <si>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</si>
  <si>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</si>
  <si>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</si>
  <si>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</si>
  <si>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</si>
  <si>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</si>
  <si>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</si>
  <si>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</si>
  <si>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</si>
  <si>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</si>
  <si>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</si>
  <si>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</si>
  <si>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</si>
  <si>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</si>
  <si>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</si>
  <si>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</si>
  <si>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</si>
  <si>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</si>
  <si>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</si>
  <si>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</si>
  <si>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</si>
  <si>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</si>
  <si>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</si>
  <si>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</si>
  <si>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北海道津別町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</si>
  <si>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</si>
  <si>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</si>
  <si>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</si>
  <si>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</si>
  <si>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</si>
  <si>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</si>
  <si>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</si>
  <si>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</si>
  <si>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</si>
  <si>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</si>
  <si>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</si>
  <si>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</si>
  <si>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</si>
  <si>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</si>
  <si>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</si>
  <si>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</si>
  <si>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</si>
  <si>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</si>
  <si>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</si>
  <si>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</si>
  <si>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</si>
  <si>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</si>
  <si>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</si>
  <si>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</si>
  <si>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</si>
  <si>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</si>
  <si>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</si>
  <si>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</si>
  <si>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</si>
  <si>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</si>
  <si>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</si>
  <si>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</si>
  <si>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</si>
  <si>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</si>
  <si>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</si>
  <si>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</si>
  <si>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</si>
  <si>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</si>
  <si>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</si>
  <si>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</si>
  <si>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</si>
  <si>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</si>
  <si>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</si>
  <si>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</si>
  <si>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</si>
  <si>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</si>
  <si>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</si>
  <si>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</si>
  <si>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</si>
  <si>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</si>
  <si>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</si>
  <si>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</si>
  <si>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</si>
  <si>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</si>
  <si>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</si>
  <si>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</si>
  <si>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</si>
  <si>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</si>
  <si>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</si>
  <si>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</si>
  <si>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</si>
  <si>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</si>
  <si>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</si>
  <si>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</si>
  <si>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</si>
  <si>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</si>
  <si>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</si>
  <si>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</si>
  <si>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</si>
  <si>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</si>
  <si>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</si>
  <si>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</si>
  <si>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</si>
  <si>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</si>
  <si>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</si>
  <si>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</si>
  <si>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</si>
  <si>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</si>
  <si>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</si>
  <si>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</si>
  <si>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</si>
  <si>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</si>
  <si>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</si>
  <si>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</si>
  <si>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</si>
  <si>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</si>
  <si>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</si>
  <si>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</si>
  <si>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</si>
  <si>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</si>
  <si>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</si>
  <si>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</si>
  <si>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</si>
  <si>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</si>
  <si>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</si>
  <si>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</si>
  <si>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</si>
  <si>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</si>
  <si>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</si>
  <si>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</si>
  <si>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</si>
  <si>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</si>
  <si>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</si>
  <si>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</si>
  <si>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</si>
  <si>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</si>
  <si>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</si>
  <si>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</si>
  <si>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</si>
  <si>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</si>
  <si>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</si>
  <si>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</si>
  <si>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</si>
  <si>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</si>
  <si>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</si>
  <si>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</si>
  <si>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</si>
  <si>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</si>
  <si>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</si>
  <si>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</si>
  <si>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</si>
  <si>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</si>
  <si>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</si>
  <si>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</si>
  <si>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</si>
  <si>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</si>
  <si>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</si>
  <si>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</si>
  <si>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</si>
  <si>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</si>
  <si>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</si>
  <si>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</si>
  <si>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</si>
  <si>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</si>
  <si>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</si>
  <si>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</si>
  <si>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</si>
  <si>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</si>
  <si>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</si>
  <si>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</si>
  <si>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</si>
  <si>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</si>
  <si>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</si>
  <si>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</si>
  <si>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</si>
  <si>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</si>
  <si>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</si>
  <si>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</si>
  <si>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</si>
  <si>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</si>
  <si>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</si>
  <si>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</si>
  <si>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</si>
  <si>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</si>
  <si>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</si>
  <si>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</si>
  <si>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</si>
  <si>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</si>
  <si>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</si>
  <si>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</si>
  <si>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</si>
  <si>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</si>
  <si>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</si>
  <si>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</si>
  <si>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</si>
  <si>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</si>
  <si>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</si>
  <si>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</si>
  <si>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</si>
  <si>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</si>
  <si>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</si>
  <si>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</si>
  <si>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</si>
  <si>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</si>
  <si>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</si>
  <si>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</si>
  <si>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</si>
  <si>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</si>
  <si>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</si>
  <si>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</si>
  <si>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</si>
  <si>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</si>
  <si>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</si>
  <si>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2.04</t>
  </si>
  <si>
    <t>水道事業会計</t>
  </si>
  <si>
    <t>一般会計</t>
  </si>
  <si>
    <t>下水道事業特別会計</t>
  </si>
  <si>
    <t>国民健康保険事業特別会計</t>
  </si>
  <si>
    <t>介護保険事業特別会計</t>
  </si>
  <si>
    <t>簡易水道事業特別会計</t>
  </si>
  <si>
    <t>後期高齢者医療事業特別会計</t>
  </si>
  <si>
    <t>その他会計（赤字）</t>
  </si>
  <si>
    <t>その他会計（黒字）</t>
  </si>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</sst>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237714</c:v>
                </c:pt>
                <c:pt idx="1">
                  <c:v>190997</c:v>
                </c:pt>
                <c:pt idx="2">
                  <c:v>136147</c:v>
                </c:pt>
                <c:pt idx="3">
                  <c:v>207158</c:v>
                </c:pt>
                <c:pt idx="4">
                  <c:v>355356</c:v>
                </c:pt>
              </c:numCache>
            </c:numRef>
          </c:val>
          <c:smooth val="0"/>
        </c:ser>
        <c:dLbls>
          <c:showLegendKey val="0"/>
          <c:showVal val="0"/>
          <c:showCatName val="0"/>
          <c:showSerName val="0"/>
          <c:showPercent val="0"/>
          <c:showBubbleSize val="0"/>
        </c:dLbls>
        <c:marker val="1"/>
        <c:smooth val="0"/>
        <c:axId val="106521728"/>
        <c:axId val="106523648"/>
      </c:lineChart>
      <c:catAx>
        <c:axId val="106521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23648"/>
        <c:crosses val="autoZero"/>
        <c:auto val="1"/>
        <c:lblAlgn val="ctr"/>
        <c:lblOffset val="100"/>
        <c:tickLblSkip val="1"/>
        <c:tickMarkSkip val="1"/>
        <c:noMultiLvlLbl val="0"/>
      </c:catAx>
      <c:valAx>
        <c:axId val="1065236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2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1.43</c:v>
                </c:pt>
                <c:pt idx="1">
                  <c:v>1.71</c:v>
                </c:pt>
                <c:pt idx="2">
                  <c:v>1.81</c:v>
                </c:pt>
                <c:pt idx="3">
                  <c:v>0.21</c:v>
                </c:pt>
                <c:pt idx="4">
                  <c:v>2.83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21.28</c:v>
                </c:pt>
                <c:pt idx="1">
                  <c:v>22.69</c:v>
                </c:pt>
                <c:pt idx="2">
                  <c:v>27.25</c:v>
                </c:pt>
                <c:pt idx="3">
                  <c:v>26.9</c:v>
                </c:pt>
                <c:pt idx="4">
                  <c:v>29.5</c:v>
                </c:pt>
              </c:numCache>
            </c:numRef>
          </c:val>
        </c:ser>
        <c:dLbls>
          <c:showLegendKey val="0"/>
          <c:showVal val="0"/>
          <c:showCatName val="0"/>
          <c:showSerName val="0"/>
          <c:showPercent val="0"/>
          <c:showBubbleSize val="0"/>
        </c:dLbls>
        <c:gapWidth val="250"/>
        <c:overlap val="100"/>
        <c:axId val="113986176"/>
        <c:axId val="11399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3.76</c:v>
                </c:pt>
                <c:pt idx="1">
                  <c:v>1.1499999999999999</c:v>
                </c:pt>
                <c:pt idx="2">
                  <c:v>5.4</c:v>
                </c:pt>
                <c:pt idx="3">
                  <c:v>-2.04</c:v>
                </c:pt>
                <c:pt idx="4">
                  <c:v>3.02</c:v>
                </c:pt>
              </c:numCache>
            </c:numRef>
          </c:val>
          <c:smooth val="0"/>
        </c:ser>
        <c:dLbls>
          <c:showLegendKey val="0"/>
          <c:showVal val="0"/>
          <c:showCatName val="0"/>
          <c:showSerName val="0"/>
          <c:showPercent val="0"/>
          <c:showBubbleSize val="0"/>
        </c:dLbls>
        <c:marker val="1"/>
        <c:smooth val="0"/>
        <c:axId val="113986176"/>
        <c:axId val="113996544"/>
      </c:lineChart>
      <c:catAx>
        <c:axId val="1139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96544"/>
        <c:crosses val="autoZero"/>
        <c:auto val="1"/>
        <c:lblAlgn val="ctr"/>
        <c:lblOffset val="100"/>
        <c:tickLblSkip val="1"/>
        <c:tickMarkSkip val="1"/>
        <c:noMultiLvlLbl val="0"/>
      </c:catAx>
      <c:valAx>
        <c:axId val="11399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0.11</c:v>
                </c:pt>
                <c:pt idx="4">
                  <c:v>#N/A</c:v>
                </c:pt>
                <c:pt idx="5">
                  <c:v>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0.12</c:v>
                </c:pt>
                <c:pt idx="4">
                  <c:v>#N/A</c:v>
                </c:pt>
                <c:pt idx="5">
                  <c:v>7.0000000000000007E-2</c:v>
                </c:pt>
                <c:pt idx="6">
                  <c:v>#N/A</c:v>
                </c:pt>
                <c:pt idx="7">
                  <c:v>0.08</c:v>
                </c:pt>
                <c:pt idx="8">
                  <c:v>#N/A</c:v>
                </c:pt>
                <c:pt idx="9">
                  <c:v>0.08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7.0000000000000007E-2</c:v>
                </c:pt>
                <c:pt idx="4">
                  <c:v>#N/A</c:v>
                </c:pt>
                <c:pt idx="5">
                  <c:v>0.04</c:v>
                </c:pt>
                <c:pt idx="6">
                  <c:v>#N/A</c:v>
                </c:pt>
                <c:pt idx="7">
                  <c:v>0.05</c:v>
                </c:pt>
                <c:pt idx="8">
                  <c:v>#N/A</c:v>
                </c:pt>
                <c:pt idx="9">
                  <c:v>0.11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1.42</c:v>
                </c:pt>
                <c:pt idx="2">
                  <c:v>#N/A</c:v>
                </c:pt>
                <c:pt idx="3">
                  <c:v>1.71</c:v>
                </c:pt>
                <c:pt idx="4">
                  <c:v>#N/A</c:v>
                </c:pt>
                <c:pt idx="5">
                  <c:v>1.8</c:v>
                </c:pt>
                <c:pt idx="6">
                  <c:v>#N/A</c:v>
                </c:pt>
                <c:pt idx="7">
                  <c:v>2.1</c:v>
                </c:pt>
                <c:pt idx="8">
                  <c:v>#N/A</c:v>
                </c:pt>
                <c:pt idx="9">
                  <c:v>2.82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4.93</c:v>
                </c:pt>
                <c:pt idx="2">
                  <c:v>#N/A</c:v>
                </c:pt>
                <c:pt idx="3">
                  <c:v>5.42</c:v>
                </c:pt>
                <c:pt idx="4">
                  <c:v>#N/A</c:v>
                </c:pt>
                <c:pt idx="5">
                  <c:v>5.79</c:v>
                </c:pt>
                <c:pt idx="6">
                  <c:v>#N/A</c:v>
                </c:pt>
                <c:pt idx="7">
                  <c:v>6.69</c:v>
                </c:pt>
                <c:pt idx="8">
                  <c:v>#N/A</c:v>
                </c:pt>
                <c:pt idx="9">
                  <c:v>7.53</c:v>
                </c:pt>
              </c:numCache>
            </c:numRef>
          </c:val>
        </c:ser>
        <c:dLbls>
          <c:showLegendKey val="0"/>
          <c:showVal val="0"/>
          <c:showCatName val="0"/>
          <c:showSerName val="0"/>
          <c:showPercent val="0"/>
          <c:showBubbleSize val="0"/>
        </c:dLbls>
        <c:gapWidth val="150"/>
        <c:overlap val="100"/>
        <c:axId val="114111232"/>
        <c:axId val="114112768"/>
      </c:barChart>
      <c:catAx>
        <c:axId val="1141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12768"/>
        <c:crosses val="autoZero"/>
        <c:auto val="1"/>
        <c:lblAlgn val="ctr"/>
        <c:lblOffset val="100"/>
        <c:tickLblSkip val="1"/>
        <c:tickMarkSkip val="1"/>
        <c:noMultiLvlLbl val="0"/>
      </c:catAx>
      <c:valAx>
        <c:axId val="11411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1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758</c:v>
                </c:pt>
                <c:pt idx="5">
                  <c:v>698</c:v>
                </c:pt>
                <c:pt idx="8">
                  <c:v>636</c:v>
                </c:pt>
                <c:pt idx="11">
                  <c:v>606</c:v>
                </c:pt>
                <c:pt idx="14">
                  <c:v>593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225</c:v>
                </c:pt>
                <c:pt idx="3">
                  <c:v>232</c:v>
                </c:pt>
                <c:pt idx="6">
                  <c:v>218</c:v>
                </c:pt>
                <c:pt idx="9">
                  <c:v>217</c:v>
                </c:pt>
                <c:pt idx="12">
                  <c:v>206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847</c:v>
                </c:pt>
                <c:pt idx="3">
                  <c:v>719</c:v>
                </c:pt>
                <c:pt idx="6">
                  <c:v>611</c:v>
                </c:pt>
                <c:pt idx="9">
                  <c:v>562</c:v>
                </c:pt>
                <c:pt idx="12">
                  <c:v>516</c:v>
                </c:pt>
              </c:numCache>
            </c:numRef>
          </c:val>
        </c:ser>
        <c:dLbls>
          <c:showLegendKey val="0"/>
          <c:showVal val="0"/>
          <c:showCatName val="0"/>
          <c:showSerName val="0"/>
          <c:showPercent val="0"/>
          <c:showBubbleSize val="0"/>
        </c:dLbls>
        <c:gapWidth val="100"/>
        <c:overlap val="100"/>
        <c:axId val="112971776"/>
        <c:axId val="11297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314</c:v>
                </c:pt>
                <c:pt idx="2">
                  <c:v>#N/A</c:v>
                </c:pt>
                <c:pt idx="3">
                  <c:v>#N/A</c:v>
                </c:pt>
                <c:pt idx="4">
                  <c:v>253</c:v>
                </c:pt>
                <c:pt idx="5">
                  <c:v>#N/A</c:v>
                </c:pt>
                <c:pt idx="6">
                  <c:v>#N/A</c:v>
                </c:pt>
                <c:pt idx="7">
                  <c:v>193</c:v>
                </c:pt>
                <c:pt idx="8">
                  <c:v>#N/A</c:v>
                </c:pt>
                <c:pt idx="9">
                  <c:v>#N/A</c:v>
                </c:pt>
                <c:pt idx="10">
                  <c:v>173</c:v>
                </c:pt>
                <c:pt idx="11">
                  <c:v>#N/A</c:v>
                </c:pt>
                <c:pt idx="12">
                  <c:v>#N/A</c:v>
                </c:pt>
                <c:pt idx="13">
                  <c:v>130</c:v>
                </c:pt>
                <c:pt idx="14">
                  <c:v>#N/A</c:v>
                </c:pt>
              </c:numCache>
            </c:numRef>
          </c:val>
          <c:smooth val="0"/>
        </c:ser>
        <c:dLbls>
          <c:showLegendKey val="0"/>
          <c:showVal val="0"/>
          <c:showCatName val="0"/>
          <c:showSerName val="0"/>
          <c:showPercent val="0"/>
          <c:showBubbleSize val="0"/>
        </c:dLbls>
        <c:marker val="1"/>
        <c:smooth val="0"/>
        <c:axId val="112971776"/>
        <c:axId val="112973696"/>
      </c:lineChart>
      <c:catAx>
        <c:axId val="1129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73696"/>
        <c:crosses val="autoZero"/>
        <c:auto val="1"/>
        <c:lblAlgn val="ctr"/>
        <c:lblOffset val="100"/>
        <c:tickLblSkip val="1"/>
        <c:tickMarkSkip val="1"/>
        <c:noMultiLvlLbl val="0"/>
      </c:catAx>
      <c:valAx>
        <c:axId val="11297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5756</c:v>
                </c:pt>
                <c:pt idx="5">
                  <c:v>5563</c:v>
                </c:pt>
                <c:pt idx="8">
                  <c:v>5336</c:v>
                </c:pt>
                <c:pt idx="11">
                  <c:v>5187</c:v>
                </c:pt>
                <c:pt idx="14">
                  <c:v>5389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3454</c:v>
                </c:pt>
                <c:pt idx="5">
                  <c:v>3875</c:v>
                </c:pt>
                <c:pt idx="8">
                  <c:v>4338</c:v>
                </c:pt>
                <c:pt idx="11">
                  <c:v>4800</c:v>
                </c:pt>
                <c:pt idx="14">
                  <c:v>4913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1590</c:v>
                </c:pt>
                <c:pt idx="3">
                  <c:v>1461</c:v>
                </c:pt>
                <c:pt idx="6">
                  <c:v>1477</c:v>
                </c:pt>
                <c:pt idx="9">
                  <c:v>1373</c:v>
                </c:pt>
                <c:pt idx="12">
                  <c:v>1143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106</c:v>
                </c:pt>
                <c:pt idx="9">
                  <c:v>101</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1907</c:v>
                </c:pt>
                <c:pt idx="3">
                  <c:v>1870</c:v>
                </c:pt>
                <c:pt idx="6">
                  <c:v>1741</c:v>
                </c:pt>
                <c:pt idx="9">
                  <c:v>1578</c:v>
                </c:pt>
                <c:pt idx="12">
                  <c:v>1453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4861</c:v>
                </c:pt>
                <c:pt idx="3">
                  <c:v>4815</c:v>
                </c:pt>
                <c:pt idx="6">
                  <c:v>4650</c:v>
                </c:pt>
                <c:pt idx="9">
                  <c:v>4738</c:v>
                </c:pt>
                <c:pt idx="12">
                  <c:v>5302</c:v>
                </c:pt>
              </c:numCache>
            </c:numRef>
          </c:val>
        </c:ser>
        <c:dLbls>
          <c:showLegendKey val="0"/>
          <c:showVal val="0"/>
          <c:showCatName val="0"/>
          <c:showSerName val="0"/>
          <c:showPercent val="0"/>
          <c:showBubbleSize val="0"/>
        </c:dLbls>
        <c:gapWidth val="100"/>
        <c:overlap val="100"/>
        <c:axId val="113941888"/>
        <c:axId val="11394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941888"/>
        <c:axId val="113948160"/>
      </c:lineChart>
      <c:catAx>
        <c:axId val="1139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48160"/>
        <c:crosses val="autoZero"/>
        <c:auto val="1"/>
        <c:lblAlgn val="ctr"/>
        <c:lblOffset val="100"/>
        <c:tickLblSkip val="1"/>
        <c:tickMarkSkip val="1"/>
        <c:noMultiLvlLbl val="0"/>
      </c:catAx>
      <c:valAx>
        <c:axId val="11394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5,231
5,220
716.80
6,153,460
6,050,012
99,356
3,514,705
5,301,976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平成2</a:t>
          </a:r>
          <a:r>
            <a:rPr kumimoji="0" lang="en-US" altLang="ja-JP" sz="1000" b="0" i="0" u="none" strike="noStrike" kern="0" cap="none" spc="0" normalizeH="0" baseline="0" noProof="0">
              <a:ln>
                <a:noFill/>
              </a:ln>
              <a:solidFill>
                <a:prstClr val="black"/>
              </a:solidFill>
              <a:effectLst/>
              <a:uLnTx/>
              <a:uFillTx/>
              <a:latin typeface="+mn-lt"/>
              <a:ea typeface="+mn-ea"/>
              <a:cs typeface="+mn-cs"/>
            </a:rPr>
            <a:t>2</a:t>
          </a:r>
          <a:r>
            <a:rPr kumimoji="0" lang="ja-JP" altLang="ja-JP" sz="1000" b="0" i="0" u="none" strike="noStrike" kern="0" cap="none" spc="0" normalizeH="0" baseline="0" noProof="0">
              <a:ln>
                <a:noFill/>
              </a:ln>
              <a:solidFill>
                <a:prstClr val="black"/>
              </a:solidFill>
              <a:effectLst/>
              <a:uLnTx/>
              <a:uFillTx/>
              <a:latin typeface="+mn-lt"/>
              <a:ea typeface="+mn-ea"/>
              <a:cs typeface="+mn-cs"/>
            </a:rPr>
            <a:t>年度以降は０．２０</a:t>
          </a:r>
          <a:r>
            <a:rPr kumimoji="0" lang="ja-JP" altLang="en-US" sz="1000" b="0" i="0" u="none" strike="noStrike" kern="0" cap="none" spc="0" normalizeH="0" baseline="0" noProof="0">
              <a:ln>
                <a:noFill/>
              </a:ln>
              <a:solidFill>
                <a:prstClr val="black"/>
              </a:solidFill>
              <a:effectLst/>
              <a:uLnTx/>
              <a:uFillTx/>
              <a:latin typeface="+mn-lt"/>
              <a:ea typeface="+mn-ea"/>
              <a:cs typeface="+mn-cs"/>
            </a:rPr>
            <a:t>を超えることなく</a:t>
          </a:r>
          <a:r>
            <a:rPr kumimoji="0" lang="ja-JP" altLang="ja-JP" sz="1000" b="0" i="0" u="none" strike="noStrike" kern="0" cap="none" spc="0" normalizeH="0" baseline="0" noProof="0">
              <a:ln>
                <a:noFill/>
              </a:ln>
              <a:solidFill>
                <a:prstClr val="black"/>
              </a:solidFill>
              <a:effectLst/>
              <a:uLnTx/>
              <a:uFillTx/>
              <a:latin typeface="+mn-lt"/>
              <a:ea typeface="+mn-ea"/>
              <a:cs typeface="+mn-cs"/>
            </a:rPr>
            <a:t>推移しており、平成2</a:t>
          </a:r>
          <a:r>
            <a:rPr kumimoji="0" lang="en-US" altLang="ja-JP" sz="1000" b="0" i="0" u="none" strike="noStrike" kern="0" cap="none" spc="0" normalizeH="0" baseline="0" noProof="0">
              <a:ln>
                <a:noFill/>
              </a:ln>
              <a:solidFill>
                <a:prstClr val="black"/>
              </a:solidFill>
              <a:effectLst/>
              <a:uLnTx/>
              <a:uFillTx/>
              <a:latin typeface="+mn-lt"/>
              <a:ea typeface="+mn-ea"/>
              <a:cs typeface="+mn-cs"/>
            </a:rPr>
            <a:t>6</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年度は０．１</a:t>
          </a:r>
          <a:r>
            <a:rPr kumimoji="0" lang="ja-JP" altLang="en-US" sz="1000" b="0" i="0" u="none" strike="noStrike" kern="0" cap="none" spc="0" normalizeH="0" baseline="0" noProof="0">
              <a:ln>
                <a:noFill/>
              </a:ln>
              <a:solidFill>
                <a:prstClr val="black"/>
              </a:solidFill>
              <a:effectLst/>
              <a:uLnTx/>
              <a:uFillTx/>
              <a:latin typeface="+mn-lt"/>
              <a:ea typeface="+mn-ea"/>
              <a:cs typeface="+mn-cs"/>
            </a:rPr>
            <a:t>８</a:t>
          </a:r>
          <a:r>
            <a:rPr kumimoji="0" lang="ja-JP" altLang="ja-JP" sz="1000" b="0" i="0" u="none" strike="noStrike" kern="0" cap="none" spc="0" normalizeH="0" baseline="0" noProof="0">
              <a:ln>
                <a:noFill/>
              </a:ln>
              <a:solidFill>
                <a:prstClr val="black"/>
              </a:solidFill>
              <a:effectLst/>
              <a:uLnTx/>
              <a:uFillTx/>
              <a:latin typeface="+mn-lt"/>
              <a:ea typeface="+mn-ea"/>
              <a:cs typeface="+mn-cs"/>
            </a:rPr>
            <a:t>となった。依然として類似団体平均を下回っている。平成14年度から平成19年度までの退職者不補充や平成15年度からの給与の独自削減（5年間で178百万円の効果額）により人件費の削減を実施するとともに、投資的経費の抑制や事務事業の見直しにより歳出の徹底的な見直しを図ってきた。また、定員管理計画の将来職員数を鑑み平成20年度を第1次改革年としてグループ制を導入し、平成24年度をめどに、現在の町長部局の8課27係、他の執行機関の6課・局8係を、町長部局は5課11グループ、他の執行機関を5課・局3グループに再編するグループ制本格導入の目標年とした。今後も人口の減少と高齢化の進展（2</a:t>
          </a:r>
          <a:r>
            <a:rPr kumimoji="0" lang="en-US" altLang="ja-JP" sz="1000" b="0" i="0" u="none" strike="noStrike" kern="0" cap="none" spc="0" normalizeH="0" baseline="0" noProof="0">
              <a:ln>
                <a:noFill/>
              </a:ln>
              <a:solidFill>
                <a:prstClr val="black"/>
              </a:solidFill>
              <a:effectLst/>
              <a:uLnTx/>
              <a:uFillTx/>
              <a:latin typeface="+mn-lt"/>
              <a:ea typeface="+mn-ea"/>
              <a:cs typeface="+mn-cs"/>
            </a:rPr>
            <a:t>7</a:t>
          </a:r>
          <a:r>
            <a:rPr kumimoji="0" lang="ja-JP" altLang="ja-JP" sz="1000" b="0" i="0" u="none" strike="noStrike" kern="0" cap="none" spc="0" normalizeH="0" baseline="0" noProof="0">
              <a:ln>
                <a:noFill/>
              </a:ln>
              <a:solidFill>
                <a:prstClr val="black"/>
              </a:solidFill>
              <a:effectLst/>
              <a:uLnTx/>
              <a:uFillTx/>
              <a:latin typeface="+mn-lt"/>
              <a:ea typeface="+mn-ea"/>
              <a:cs typeface="+mn-cs"/>
            </a:rPr>
            <a:t>年3月末40.8％）が予想されることから、平成22年度を始期とする「第５次総合計画」に基づき活力あるまちづくりを展開しつつ、</a:t>
          </a:r>
          <a:r>
            <a:rPr kumimoji="0" lang="ja-JP" altLang="en-US" sz="1000" b="0" i="0" u="none" strike="noStrike" kern="0" cap="none" spc="0" normalizeH="0" baseline="0" noProof="0">
              <a:ln>
                <a:noFill/>
              </a:ln>
              <a:solidFill>
                <a:prstClr val="black"/>
              </a:solidFill>
              <a:effectLst/>
              <a:uLnTx/>
              <a:uFillTx/>
              <a:latin typeface="+mn-lt"/>
              <a:ea typeface="+mn-ea"/>
              <a:cs typeface="+mn-cs"/>
            </a:rPr>
            <a:t>平成</a:t>
          </a:r>
          <a:r>
            <a:rPr kumimoji="0" lang="en-US" altLang="ja-JP" sz="1000" b="0" i="0" u="none" strike="noStrike" kern="0" cap="none" spc="0" normalizeH="0" baseline="0" noProof="0">
              <a:ln>
                <a:noFill/>
              </a:ln>
              <a:solidFill>
                <a:prstClr val="black"/>
              </a:solidFill>
              <a:effectLst/>
              <a:uLnTx/>
              <a:uFillTx/>
              <a:latin typeface="+mn-lt"/>
              <a:ea typeface="+mn-ea"/>
              <a:cs typeface="+mn-cs"/>
            </a:rPr>
            <a:t>27</a:t>
          </a:r>
          <a:r>
            <a:rPr kumimoji="0" lang="ja-JP" altLang="en-US" sz="1000" b="0" i="0" u="none" strike="noStrike" kern="0" cap="none" spc="0" normalizeH="0" baseline="0" noProof="0">
              <a:ln>
                <a:noFill/>
              </a:ln>
              <a:solidFill>
                <a:prstClr val="black"/>
              </a:solidFill>
              <a:effectLst/>
              <a:uLnTx/>
              <a:uFillTx/>
              <a:latin typeface="+mn-lt"/>
              <a:ea typeface="+mn-ea"/>
              <a:cs typeface="+mn-cs"/>
            </a:rPr>
            <a:t>年</a:t>
          </a:r>
          <a:r>
            <a:rPr kumimoji="0" lang="en-US" altLang="ja-JP" sz="1000" b="0" i="0" u="none" strike="noStrike" kern="0" cap="none" spc="0" normalizeH="0" baseline="0" noProof="0">
              <a:ln>
                <a:noFill/>
              </a:ln>
              <a:solidFill>
                <a:prstClr val="black"/>
              </a:solidFill>
              <a:effectLst/>
              <a:uLnTx/>
              <a:uFillTx/>
              <a:latin typeface="+mn-lt"/>
              <a:ea typeface="+mn-ea"/>
              <a:cs typeface="+mn-cs"/>
            </a:rPr>
            <a:t>2</a:t>
          </a:r>
          <a:r>
            <a:rPr kumimoji="0" lang="ja-JP" altLang="en-US" sz="1000" b="0" i="0" u="none" strike="noStrike" kern="0" cap="none" spc="0" normalizeH="0" baseline="0" noProof="0">
              <a:ln>
                <a:noFill/>
              </a:ln>
              <a:solidFill>
                <a:prstClr val="black"/>
              </a:solidFill>
              <a:effectLst/>
              <a:uLnTx/>
              <a:uFillTx/>
              <a:latin typeface="+mn-lt"/>
              <a:ea typeface="+mn-ea"/>
              <a:cs typeface="+mn-cs"/>
            </a:rPr>
            <a:t>月策定の</a:t>
          </a:r>
          <a:r>
            <a:rPr kumimoji="0" lang="ja-JP" altLang="ja-JP" sz="1000" b="0" i="0" u="none" strike="noStrike" kern="0" cap="none" spc="0" normalizeH="0" baseline="0" noProof="0">
              <a:ln>
                <a:noFill/>
              </a:ln>
              <a:solidFill>
                <a:prstClr val="black"/>
              </a:solidFill>
              <a:effectLst/>
              <a:uLnTx/>
              <a:uFillTx/>
              <a:latin typeface="+mn-lt"/>
              <a:ea typeface="+mn-ea"/>
              <a:cs typeface="+mn-cs"/>
            </a:rPr>
            <a:t>中期財政計画により行政の効率化に努め財政の健全運営を図る。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69" name="直線コネクタ 68"/>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2" name="直線コネクタ 71"/>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5" name="直線コネクタ 74"/>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89" name="円/楕円 88"/>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0" name="テキスト ボックス 89"/>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1" name="円/楕円 90"/>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2" name="テキスト ボックス 91"/>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H19～22の全国・北海道市町村平均を下回っていたが、類似団体平均についてはH22より下回ったところである。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平成13年度までの大型事業実施に伴う公債費の負担が大きかったが、投資的経費の抑制により新規発行を控え平成16年度をピークに減少傾向にある。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20年度から26年度末までに団塊世代の大量退職が</a:t>
          </a:r>
          <a:r>
            <a:rPr kumimoji="0" lang="ja-JP" altLang="en-US" sz="1100" b="0" i="0" u="none" strike="noStrike" kern="0" cap="none" spc="0" normalizeH="0" baseline="0" noProof="0">
              <a:ln>
                <a:noFill/>
              </a:ln>
              <a:solidFill>
                <a:prstClr val="black"/>
              </a:solidFill>
              <a:effectLst/>
              <a:uLnTx/>
              <a:uFillTx/>
              <a:latin typeface="+mn-lt"/>
              <a:ea typeface="+mn-ea"/>
              <a:cs typeface="+mn-cs"/>
            </a:rPr>
            <a:t>進み</a:t>
          </a:r>
          <a:r>
            <a:rPr kumimoji="0" lang="ja-JP" altLang="ja-JP" sz="1100" b="0" i="0" u="none" strike="noStrike" kern="0" cap="none" spc="0" normalizeH="0" baseline="0" noProof="0">
              <a:ln>
                <a:noFill/>
              </a:ln>
              <a:solidFill>
                <a:prstClr val="black"/>
              </a:solidFill>
              <a:effectLst/>
              <a:uLnTx/>
              <a:uFillTx/>
              <a:latin typeface="+mn-lt"/>
              <a:ea typeface="+mn-ea"/>
              <a:cs typeface="+mn-cs"/>
            </a:rPr>
            <a:t>、定員管理計画に基づき新規採用を控え、人件費の削減など行財政改革への取り組み進めてきた。今後も義務的経費の削減に努め、事務事業の見直しによる経常経費の削減を図る。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18838</xdr:rowOff>
    </xdr:from>
    <xdr:to>
      <xdr:col>7</xdr:col>
      <xdr:colOff>152400</xdr:colOff>
      <xdr:row>62</xdr:row>
      <xdr:rowOff>44450</xdr:rowOff>
    </xdr:to>
    <xdr:cxnSp macro="">
      <xdr:nvCxnSpPr>
        <xdr:cNvPr id="129" name="直線コネクタ 128"/>
        <xdr:cNvCxnSpPr/>
      </xdr:nvCxnSpPr>
      <xdr:spPr>
        <a:xfrm>
          <a:off x="4114800" y="10477288"/>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18838</xdr:rowOff>
    </xdr:from>
    <xdr:to>
      <xdr:col>6</xdr:col>
      <xdr:colOff>0</xdr:colOff>
      <xdr:row>61</xdr:row>
      <xdr:rowOff>51012</xdr:rowOff>
    </xdr:to>
    <xdr:cxnSp macro="">
      <xdr:nvCxnSpPr>
        <xdr:cNvPr id="132" name="直線コネクタ 131"/>
        <xdr:cNvCxnSpPr/>
      </xdr:nvCxnSpPr>
      <xdr:spPr>
        <a:xfrm flipV="1">
          <a:off x="3225800" y="104772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51012</xdr:rowOff>
    </xdr:from>
    <xdr:to>
      <xdr:col>4</xdr:col>
      <xdr:colOff>482600</xdr:colOff>
      <xdr:row>62</xdr:row>
      <xdr:rowOff>4233</xdr:rowOff>
    </xdr:to>
    <xdr:cxnSp macro="">
      <xdr:nvCxnSpPr>
        <xdr:cNvPr id="135" name="直線コネクタ 134"/>
        <xdr:cNvCxnSpPr/>
      </xdr:nvCxnSpPr>
      <xdr:spPr>
        <a:xfrm flipV="1">
          <a:off x="2336800" y="1050946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62</xdr:row>
      <xdr:rowOff>76623</xdr:rowOff>
    </xdr:to>
    <xdr:cxnSp macro="">
      <xdr:nvCxnSpPr>
        <xdr:cNvPr id="138" name="直線コネクタ 137"/>
        <xdr:cNvCxnSpPr/>
      </xdr:nvCxnSpPr>
      <xdr:spPr>
        <a:xfrm flipV="1">
          <a:off x="1447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139488</xdr:rowOff>
    </xdr:from>
    <xdr:to>
      <xdr:col>6</xdr:col>
      <xdr:colOff>50800</xdr:colOff>
      <xdr:row>61</xdr:row>
      <xdr:rowOff>69638</xdr:rowOff>
    </xdr:to>
    <xdr:sp macro="" textlink="">
      <xdr:nvSpPr>
        <xdr:cNvPr id="150" name="円/楕円 149"/>
        <xdr:cNvSpPr/>
      </xdr:nvSpPr>
      <xdr:spPr>
        <a:xfrm>
          <a:off x="4064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79815</xdr:rowOff>
    </xdr:from>
    <xdr:ext cx="736600" cy="259045"/>
    <xdr:sp macro="" textlink="">
      <xdr:nvSpPr>
        <xdr:cNvPr id="151" name="テキスト ボックス 150"/>
        <xdr:cNvSpPr txBox="1"/>
      </xdr:nvSpPr>
      <xdr:spPr>
        <a:xfrm>
          <a:off x="3733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212</xdr:rowOff>
    </xdr:from>
    <xdr:to>
      <xdr:col>4</xdr:col>
      <xdr:colOff>533400</xdr:colOff>
      <xdr:row>61</xdr:row>
      <xdr:rowOff>101812</xdr:rowOff>
    </xdr:to>
    <xdr:sp macro="" textlink="">
      <xdr:nvSpPr>
        <xdr:cNvPr id="152" name="円/楕円 151"/>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111989</xdr:rowOff>
    </xdr:from>
    <xdr:ext cx="762000" cy="259045"/>
    <xdr:sp macro="" textlink="">
      <xdr:nvSpPr>
        <xdr:cNvPr id="153" name="テキスト ボックス 152"/>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4" name="円/楕円 153"/>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55" name="テキスト ボックス 154"/>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6" name="円/楕円 155"/>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7" name="テキスト ボックス 15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類似団体平均を上回っており、全国北海道平均を大きく上回っている。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49199</xdr:rowOff>
    </xdr:from>
    <xdr:to>
      <xdr:col>7</xdr:col>
      <xdr:colOff>152400</xdr:colOff>
      <xdr:row>85</xdr:row>
      <xdr:rowOff>97627</xdr:rowOff>
    </xdr:to>
    <xdr:cxnSp macro="">
      <xdr:nvCxnSpPr>
        <xdr:cNvPr id="189" name="直線コネクタ 188"/>
        <xdr:cNvCxnSpPr/>
      </xdr:nvCxnSpPr>
      <xdr:spPr>
        <a:xfrm>
          <a:off x="4114800" y="14622449"/>
          <a:ext cx="838200" cy="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23510</xdr:rowOff>
    </xdr:from>
    <xdr:to>
      <xdr:col>6</xdr:col>
      <xdr:colOff>0</xdr:colOff>
      <xdr:row>85</xdr:row>
      <xdr:rowOff>49199</xdr:rowOff>
    </xdr:to>
    <xdr:cxnSp macro="">
      <xdr:nvCxnSpPr>
        <xdr:cNvPr id="192" name="直線コネクタ 191"/>
        <xdr:cNvCxnSpPr/>
      </xdr:nvCxnSpPr>
      <xdr:spPr>
        <a:xfrm>
          <a:off x="3225800" y="14596760"/>
          <a:ext cx="8890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23510</xdr:rowOff>
    </xdr:from>
    <xdr:to>
      <xdr:col>4</xdr:col>
      <xdr:colOff>482600</xdr:colOff>
      <xdr:row>85</xdr:row>
      <xdr:rowOff>36562</xdr:rowOff>
    </xdr:to>
    <xdr:cxnSp macro="">
      <xdr:nvCxnSpPr>
        <xdr:cNvPr id="195" name="直線コネクタ 194"/>
        <xdr:cNvCxnSpPr/>
      </xdr:nvCxnSpPr>
      <xdr:spPr>
        <a:xfrm flipV="1">
          <a:off x="2336800" y="14596760"/>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170033</xdr:rowOff>
    </xdr:from>
    <xdr:to>
      <xdr:col>3</xdr:col>
      <xdr:colOff>279400</xdr:colOff>
      <xdr:row>85</xdr:row>
      <xdr:rowOff>36562</xdr:rowOff>
    </xdr:to>
    <xdr:cxnSp macro="">
      <xdr:nvCxnSpPr>
        <xdr:cNvPr id="198" name="直線コネクタ 197"/>
        <xdr:cNvCxnSpPr/>
      </xdr:nvCxnSpPr>
      <xdr:spPr>
        <a:xfrm>
          <a:off x="1447800" y="14571833"/>
          <a:ext cx="8890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46827</xdr:rowOff>
    </xdr:from>
    <xdr:to>
      <xdr:col>7</xdr:col>
      <xdr:colOff>203200</xdr:colOff>
      <xdr:row>85</xdr:row>
      <xdr:rowOff>148427</xdr:rowOff>
    </xdr:to>
    <xdr:sp macro="" textlink="">
      <xdr:nvSpPr>
        <xdr:cNvPr id="208" name="円/楕円 207"/>
        <xdr:cNvSpPr/>
      </xdr:nvSpPr>
      <xdr:spPr>
        <a:xfrm>
          <a:off x="4902200" y="146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18904</xdr:rowOff>
    </xdr:from>
    <xdr:ext cx="762000" cy="259045"/>
    <xdr:sp macro="" textlink="">
      <xdr:nvSpPr>
        <xdr:cNvPr id="209" name="人件費・物件費等の状況該当値テキスト"/>
        <xdr:cNvSpPr txBox="1"/>
      </xdr:nvSpPr>
      <xdr:spPr>
        <a:xfrm>
          <a:off x="5041900" y="1459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327,301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169849</xdr:rowOff>
    </xdr:from>
    <xdr:to>
      <xdr:col>6</xdr:col>
      <xdr:colOff>50800</xdr:colOff>
      <xdr:row>85</xdr:row>
      <xdr:rowOff>99999</xdr:rowOff>
    </xdr:to>
    <xdr:sp macro="" textlink="">
      <xdr:nvSpPr>
        <xdr:cNvPr id="210" name="円/楕円 209"/>
        <xdr:cNvSpPr/>
      </xdr:nvSpPr>
      <xdr:spPr>
        <a:xfrm>
          <a:off x="4064000" y="145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84776</xdr:rowOff>
    </xdr:from>
    <xdr:ext cx="736600" cy="259045"/>
    <xdr:sp macro="" textlink="">
      <xdr:nvSpPr>
        <xdr:cNvPr id="211" name="テキスト ボックス 210"/>
        <xdr:cNvSpPr txBox="1"/>
      </xdr:nvSpPr>
      <xdr:spPr>
        <a:xfrm>
          <a:off x="3733800" y="1465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307,231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144160</xdr:rowOff>
    </xdr:from>
    <xdr:to>
      <xdr:col>4</xdr:col>
      <xdr:colOff>533400</xdr:colOff>
      <xdr:row>85</xdr:row>
      <xdr:rowOff>74310</xdr:rowOff>
    </xdr:to>
    <xdr:sp macro="" textlink="">
      <xdr:nvSpPr>
        <xdr:cNvPr id="212" name="円/楕円 211"/>
        <xdr:cNvSpPr/>
      </xdr:nvSpPr>
      <xdr:spPr>
        <a:xfrm>
          <a:off x="3175000" y="145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59087</xdr:rowOff>
    </xdr:from>
    <xdr:ext cx="762000" cy="259045"/>
    <xdr:sp macro="" textlink="">
      <xdr:nvSpPr>
        <xdr:cNvPr id="213" name="テキスト ボックス 212"/>
        <xdr:cNvSpPr txBox="1"/>
      </xdr:nvSpPr>
      <xdr:spPr>
        <a:xfrm>
          <a:off x="2844800" y="146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296,585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157212</xdr:rowOff>
    </xdr:from>
    <xdr:to>
      <xdr:col>3</xdr:col>
      <xdr:colOff>330200</xdr:colOff>
      <xdr:row>85</xdr:row>
      <xdr:rowOff>87362</xdr:rowOff>
    </xdr:to>
    <xdr:sp macro="" textlink="">
      <xdr:nvSpPr>
        <xdr:cNvPr id="214" name="円/楕円 213"/>
        <xdr:cNvSpPr/>
      </xdr:nvSpPr>
      <xdr:spPr>
        <a:xfrm>
          <a:off x="2286000" y="145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72139</xdr:rowOff>
    </xdr:from>
    <xdr:ext cx="762000" cy="259045"/>
    <xdr:sp macro="" textlink="">
      <xdr:nvSpPr>
        <xdr:cNvPr id="215" name="テキスト ボックス 214"/>
        <xdr:cNvSpPr txBox="1"/>
      </xdr:nvSpPr>
      <xdr:spPr>
        <a:xfrm>
          <a:off x="1955800" y="1464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301,994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119233</xdr:rowOff>
    </xdr:from>
    <xdr:to>
      <xdr:col>2</xdr:col>
      <xdr:colOff>127000</xdr:colOff>
      <xdr:row>85</xdr:row>
      <xdr:rowOff>49383</xdr:rowOff>
    </xdr:to>
    <xdr:sp macro="" textlink="">
      <xdr:nvSpPr>
        <xdr:cNvPr id="216" name="円/楕円 215"/>
        <xdr:cNvSpPr/>
      </xdr:nvSpPr>
      <xdr:spPr>
        <a:xfrm>
          <a:off x="1397000" y="145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34160</xdr:rowOff>
    </xdr:from>
    <xdr:ext cx="762000" cy="259045"/>
    <xdr:sp macro="" textlink="">
      <xdr:nvSpPr>
        <xdr:cNvPr id="217" name="テキスト ボックス 216"/>
        <xdr:cNvSpPr txBox="1"/>
      </xdr:nvSpPr>
      <xdr:spPr>
        <a:xfrm>
          <a:off x="1066800" y="1460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286,255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過去の大量採用、退職者不補充等により職員の年齢構成に極端な偏りがあり、大量採用時職員の年齢上昇等により全国町村、類似団体平均を上回っている。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平成23</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en-US" sz="1100" b="0" i="0" u="none" strike="noStrike" kern="0" cap="none" spc="0" normalizeH="0" baseline="0" noProof="0">
              <a:ln>
                <a:noFill/>
              </a:ln>
              <a:solidFill>
                <a:prstClr val="black"/>
              </a:solidFill>
              <a:effectLst/>
              <a:uLnTx/>
              <a:uFillTx/>
              <a:latin typeface="+mn-lt"/>
              <a:ea typeface="+mn-ea"/>
              <a:cs typeface="+mn-cs"/>
            </a:rPr>
            <a:t>年度</a:t>
          </a:r>
          <a:r>
            <a:rPr kumimoji="0" lang="ja-JP" altLang="ja-JP" sz="1100" b="0" i="0" u="none" strike="noStrike" kern="0" cap="none" spc="0" normalizeH="0" baseline="0" noProof="0">
              <a:ln>
                <a:noFill/>
              </a:ln>
              <a:solidFill>
                <a:prstClr val="black"/>
              </a:solidFill>
              <a:effectLst/>
              <a:uLnTx/>
              <a:uFillTx/>
              <a:latin typeface="+mn-lt"/>
              <a:ea typeface="+mn-ea"/>
              <a:cs typeface="+mn-cs"/>
            </a:rPr>
            <a:t>は東日本大震災の復興財源とする国家公務員の給与削減により類似団体、全国市・町村平均の数値はいずれも100.0を超えてい</a:t>
          </a:r>
          <a:r>
            <a:rPr kumimoji="0" lang="ja-JP" altLang="en-US" sz="1100" b="0" i="0" u="none" strike="noStrike" kern="0" cap="none" spc="0" normalizeH="0" baseline="0" noProof="0">
              <a:ln>
                <a:noFill/>
              </a:ln>
              <a:solidFill>
                <a:prstClr val="black"/>
              </a:solidFill>
              <a:effectLst/>
              <a:uLnTx/>
              <a:uFillTx/>
              <a:latin typeface="+mn-lt"/>
              <a:ea typeface="+mn-ea"/>
              <a:cs typeface="+mn-cs"/>
            </a:rPr>
            <a:t>たが、</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a:t>
          </a:r>
          <a:r>
            <a:rPr kumimoji="0" lang="en-US" altLang="ja-JP" sz="1100" b="0" i="0" u="none" strike="noStrike" kern="0" cap="none" spc="0" normalizeH="0" baseline="0" noProof="0">
              <a:ln>
                <a:noFill/>
              </a:ln>
              <a:solidFill>
                <a:prstClr val="black"/>
              </a:solidFill>
              <a:effectLst/>
              <a:uLnTx/>
              <a:uFillTx/>
              <a:latin typeface="+mn-lt"/>
              <a:ea typeface="+mn-ea"/>
              <a:cs typeface="+mn-cs"/>
            </a:rPr>
            <a:t>97.2</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今後、定員管理計画に基づく新規採用人員の抑制により給与水準の適正化に努める。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137922</xdr:rowOff>
    </xdr:to>
    <xdr:cxnSp macro="">
      <xdr:nvCxnSpPr>
        <xdr:cNvPr id="249" name="直線コネクタ 248"/>
        <xdr:cNvCxnSpPr/>
      </xdr:nvCxnSpPr>
      <xdr:spPr>
        <a:xfrm>
          <a:off x="16179800" y="147015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67563</xdr:rowOff>
    </xdr:to>
    <xdr:cxnSp macro="">
      <xdr:nvCxnSpPr>
        <xdr:cNvPr id="252" name="直線コネクタ 251"/>
        <xdr:cNvCxnSpPr/>
      </xdr:nvCxnSpPr>
      <xdr:spPr>
        <a:xfrm flipV="1">
          <a:off x="15290800" y="14701520"/>
          <a:ext cx="8890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67563</xdr:rowOff>
    </xdr:from>
    <xdr:to>
      <xdr:col>22</xdr:col>
      <xdr:colOff>203200</xdr:colOff>
      <xdr:row>88</xdr:row>
      <xdr:rowOff>86868</xdr:rowOff>
    </xdr:to>
    <xdr:cxnSp macro="">
      <xdr:nvCxnSpPr>
        <xdr:cNvPr id="255" name="直線コネクタ 254"/>
        <xdr:cNvCxnSpPr/>
      </xdr:nvCxnSpPr>
      <xdr:spPr>
        <a:xfrm flipV="1">
          <a:off x="14401800" y="151551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86868</xdr:rowOff>
    </xdr:to>
    <xdr:cxnSp macro="">
      <xdr:nvCxnSpPr>
        <xdr:cNvPr id="258" name="直線コネクタ 257"/>
        <xdr:cNvCxnSpPr/>
      </xdr:nvCxnSpPr>
      <xdr:spPr>
        <a:xfrm>
          <a:off x="13512800" y="1470152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8" name="円/楕円 267"/>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69"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0" name="円/楕円 26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1" name="テキスト ボックス 270"/>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2" name="円/楕円 271"/>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103140</xdr:rowOff>
    </xdr:from>
    <xdr:ext cx="762000" cy="259045"/>
    <xdr:sp macro="" textlink="">
      <xdr:nvSpPr>
        <xdr:cNvPr id="273" name="テキスト ボックス 272"/>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36068</xdr:rowOff>
    </xdr:from>
    <xdr:to>
      <xdr:col>21</xdr:col>
      <xdr:colOff>50800</xdr:colOff>
      <xdr:row>88</xdr:row>
      <xdr:rowOff>137668</xdr:rowOff>
    </xdr:to>
    <xdr:sp macro="" textlink="">
      <xdr:nvSpPr>
        <xdr:cNvPr id="274" name="円/楕円 273"/>
        <xdr:cNvSpPr/>
      </xdr:nvSpPr>
      <xdr:spPr>
        <a:xfrm>
          <a:off x="14351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122445</xdr:rowOff>
    </xdr:from>
    <xdr:ext cx="762000" cy="259045"/>
    <xdr:sp macro="" textlink="">
      <xdr:nvSpPr>
        <xdr:cNvPr id="275" name="テキスト ボックス 274"/>
        <xdr:cNvSpPr txBox="1"/>
      </xdr:nvSpPr>
      <xdr:spPr>
        <a:xfrm>
          <a:off x="14020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6" name="円/楕円 275"/>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77" name="テキスト ボックス 276"/>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平成24年度までには、町営バスの運行、特別養護老人ホーム、学校給食センターの運営等、地域の特性に伴う事業実施に伴い類似団体平均を上回っている。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町営バスの運行は平成24年9月末で事業を終了し、路線は混乗スクールバス化及び民間移譲したことと、平成26年4月からは、特別養護老人ホームが民間へ経営移譲され、住民サービスを低下させることなく効率的・効果的な運営を図り、定員管理計画に基いた職員数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58456</xdr:rowOff>
    </xdr:from>
    <xdr:to>
      <xdr:col>24</xdr:col>
      <xdr:colOff>558800</xdr:colOff>
      <xdr:row>63</xdr:row>
      <xdr:rowOff>65350</xdr:rowOff>
    </xdr:to>
    <xdr:cxnSp macro="">
      <xdr:nvCxnSpPr>
        <xdr:cNvPr id="314" name="直線コネクタ 313"/>
        <xdr:cNvCxnSpPr/>
      </xdr:nvCxnSpPr>
      <xdr:spPr>
        <a:xfrm>
          <a:off x="16179800" y="108598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117529</xdr:rowOff>
    </xdr:from>
    <xdr:to>
      <xdr:col>23</xdr:col>
      <xdr:colOff>406400</xdr:colOff>
      <xdr:row>63</xdr:row>
      <xdr:rowOff>58456</xdr:rowOff>
    </xdr:to>
    <xdr:cxnSp macro="">
      <xdr:nvCxnSpPr>
        <xdr:cNvPr id="317" name="直線コネクタ 316"/>
        <xdr:cNvCxnSpPr/>
      </xdr:nvCxnSpPr>
      <xdr:spPr>
        <a:xfrm>
          <a:off x="15290800" y="10747429"/>
          <a:ext cx="889000" cy="1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117529</xdr:rowOff>
    </xdr:from>
    <xdr:to>
      <xdr:col>22</xdr:col>
      <xdr:colOff>203200</xdr:colOff>
      <xdr:row>62</xdr:row>
      <xdr:rowOff>133386</xdr:rowOff>
    </xdr:to>
    <xdr:cxnSp macro="">
      <xdr:nvCxnSpPr>
        <xdr:cNvPr id="320" name="直線コネクタ 319"/>
        <xdr:cNvCxnSpPr/>
      </xdr:nvCxnSpPr>
      <xdr:spPr>
        <a:xfrm flipV="1">
          <a:off x="14401800" y="10747429"/>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133386</xdr:rowOff>
    </xdr:from>
    <xdr:to>
      <xdr:col>21</xdr:col>
      <xdr:colOff>0</xdr:colOff>
      <xdr:row>63</xdr:row>
      <xdr:rowOff>23295</xdr:rowOff>
    </xdr:to>
    <xdr:cxnSp macro="">
      <xdr:nvCxnSpPr>
        <xdr:cNvPr id="323" name="直線コネクタ 322"/>
        <xdr:cNvCxnSpPr/>
      </xdr:nvCxnSpPr>
      <xdr:spPr>
        <a:xfrm flipV="1">
          <a:off x="13512800" y="10763286"/>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14550</xdr:rowOff>
    </xdr:from>
    <xdr:to>
      <xdr:col>24</xdr:col>
      <xdr:colOff>609600</xdr:colOff>
      <xdr:row>63</xdr:row>
      <xdr:rowOff>116150</xdr:rowOff>
    </xdr:to>
    <xdr:sp macro="" textlink="">
      <xdr:nvSpPr>
        <xdr:cNvPr id="333" name="円/楕円 332"/>
        <xdr:cNvSpPr/>
      </xdr:nvSpPr>
      <xdr:spPr>
        <a:xfrm>
          <a:off x="16967200" y="108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158077</xdr:rowOff>
    </xdr:from>
    <xdr:ext cx="762000" cy="259045"/>
    <xdr:sp macro="" textlink="">
      <xdr:nvSpPr>
        <xdr:cNvPr id="334" name="定員管理の状況該当値テキスト"/>
        <xdr:cNvSpPr txBox="1"/>
      </xdr:nvSpPr>
      <xdr:spPr>
        <a:xfrm>
          <a:off x="17106900" y="107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7656</xdr:rowOff>
    </xdr:from>
    <xdr:to>
      <xdr:col>23</xdr:col>
      <xdr:colOff>457200</xdr:colOff>
      <xdr:row>63</xdr:row>
      <xdr:rowOff>109256</xdr:rowOff>
    </xdr:to>
    <xdr:sp macro="" textlink="">
      <xdr:nvSpPr>
        <xdr:cNvPr id="335" name="円/楕円 334"/>
        <xdr:cNvSpPr/>
      </xdr:nvSpPr>
      <xdr:spPr>
        <a:xfrm>
          <a:off x="161290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94033</xdr:rowOff>
    </xdr:from>
    <xdr:ext cx="736600" cy="259045"/>
    <xdr:sp macro="" textlink="">
      <xdr:nvSpPr>
        <xdr:cNvPr id="336" name="テキスト ボックス 335"/>
        <xdr:cNvSpPr txBox="1"/>
      </xdr:nvSpPr>
      <xdr:spPr>
        <a:xfrm>
          <a:off x="15798800" y="1089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66729</xdr:rowOff>
    </xdr:from>
    <xdr:to>
      <xdr:col>22</xdr:col>
      <xdr:colOff>254000</xdr:colOff>
      <xdr:row>62</xdr:row>
      <xdr:rowOff>168329</xdr:rowOff>
    </xdr:to>
    <xdr:sp macro="" textlink="">
      <xdr:nvSpPr>
        <xdr:cNvPr id="337" name="円/楕円 336"/>
        <xdr:cNvSpPr/>
      </xdr:nvSpPr>
      <xdr:spPr>
        <a:xfrm>
          <a:off x="15240000" y="106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153106</xdr:rowOff>
    </xdr:from>
    <xdr:ext cx="762000" cy="259045"/>
    <xdr:sp macro="" textlink="">
      <xdr:nvSpPr>
        <xdr:cNvPr id="338" name="テキスト ボックス 337"/>
        <xdr:cNvSpPr txBox="1"/>
      </xdr:nvSpPr>
      <xdr:spPr>
        <a:xfrm>
          <a:off x="14909800" y="107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82586</xdr:rowOff>
    </xdr:from>
    <xdr:to>
      <xdr:col>21</xdr:col>
      <xdr:colOff>50800</xdr:colOff>
      <xdr:row>63</xdr:row>
      <xdr:rowOff>12736</xdr:rowOff>
    </xdr:to>
    <xdr:sp macro="" textlink="">
      <xdr:nvSpPr>
        <xdr:cNvPr id="339" name="円/楕円 338"/>
        <xdr:cNvSpPr/>
      </xdr:nvSpPr>
      <xdr:spPr>
        <a:xfrm>
          <a:off x="14351000" y="107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168963</xdr:rowOff>
    </xdr:from>
    <xdr:ext cx="762000" cy="259045"/>
    <xdr:sp macro="" textlink="">
      <xdr:nvSpPr>
        <xdr:cNvPr id="340" name="テキスト ボックス 339"/>
        <xdr:cNvSpPr txBox="1"/>
      </xdr:nvSpPr>
      <xdr:spPr>
        <a:xfrm>
          <a:off x="14020800" y="107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143945</xdr:rowOff>
    </xdr:from>
    <xdr:to>
      <xdr:col>19</xdr:col>
      <xdr:colOff>533400</xdr:colOff>
      <xdr:row>63</xdr:row>
      <xdr:rowOff>74095</xdr:rowOff>
    </xdr:to>
    <xdr:sp macro="" textlink="">
      <xdr:nvSpPr>
        <xdr:cNvPr id="341" name="円/楕円 340"/>
        <xdr:cNvSpPr/>
      </xdr:nvSpPr>
      <xdr:spPr>
        <a:xfrm>
          <a:off x="134620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58872</xdr:rowOff>
    </xdr:from>
    <xdr:ext cx="762000" cy="259045"/>
    <xdr:sp macro="" textlink="">
      <xdr:nvSpPr>
        <xdr:cNvPr id="342" name="テキスト ボックス 341"/>
        <xdr:cNvSpPr txBox="1"/>
      </xdr:nvSpPr>
      <xdr:spPr>
        <a:xfrm>
          <a:off x="13131800" y="108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8年度から13年度までの大型事業の実施に伴う起債増により公債費の負担が大きく、平成19年度まで類似団体平均を上回っていたが、その後の新規発行の抑制により公債費の償還額も平成20年度より減少したことから類似団体平均を下回った。標準財政規模等が地方交付税の交付額により左右され比率に直接影響することから、今後も投資的経費の圧縮を図るとともに起債依存型の事業実施を見直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41</xdr:row>
      <xdr:rowOff>32766</xdr:rowOff>
    </xdr:to>
    <xdr:cxnSp macro="">
      <xdr:nvCxnSpPr>
        <xdr:cNvPr id="373" name="直線コネクタ 372"/>
        <xdr:cNvCxnSpPr/>
      </xdr:nvCxnSpPr>
      <xdr:spPr>
        <a:xfrm flipV="1">
          <a:off x="16179800" y="699947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114808</xdr:rowOff>
    </xdr:to>
    <xdr:cxnSp macro="">
      <xdr:nvCxnSpPr>
        <xdr:cNvPr id="376" name="直線コネクタ 375"/>
        <xdr:cNvCxnSpPr/>
      </xdr:nvCxnSpPr>
      <xdr:spPr>
        <a:xfrm flipV="1">
          <a:off x="15290800" y="70622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42</xdr:row>
      <xdr:rowOff>59182</xdr:rowOff>
    </xdr:to>
    <xdr:cxnSp macro="">
      <xdr:nvCxnSpPr>
        <xdr:cNvPr id="379" name="直線コネクタ 378"/>
        <xdr:cNvCxnSpPr/>
      </xdr:nvCxnSpPr>
      <xdr:spPr>
        <a:xfrm flipV="1">
          <a:off x="14401800" y="714425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42</xdr:row>
      <xdr:rowOff>141224</xdr:rowOff>
    </xdr:to>
    <xdr:cxnSp macro="">
      <xdr:nvCxnSpPr>
        <xdr:cNvPr id="382" name="直線コネクタ 381"/>
        <xdr:cNvCxnSpPr/>
      </xdr:nvCxnSpPr>
      <xdr:spPr>
        <a:xfrm flipV="1">
          <a:off x="13512800" y="72600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2" name="円/楕円 391"/>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3"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396" name="円/楕円 395"/>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4335</xdr:rowOff>
    </xdr:from>
    <xdr:ext cx="762000" cy="259045"/>
    <xdr:sp macro="" textlink="">
      <xdr:nvSpPr>
        <xdr:cNvPr id="397" name="テキスト ボックス 396"/>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398" name="円/楕円 397"/>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120159</xdr:rowOff>
    </xdr:from>
    <xdr:ext cx="762000" cy="259045"/>
    <xdr:sp macro="" textlink="">
      <xdr:nvSpPr>
        <xdr:cNvPr id="399" name="テキスト ボックス 398"/>
        <xdr:cNvSpPr txBox="1"/>
      </xdr:nvSpPr>
      <xdr:spPr>
        <a:xfrm>
          <a:off x="14020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0" name="円/楕円 399"/>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30751</xdr:rowOff>
    </xdr:from>
    <xdr:ext cx="762000" cy="259045"/>
    <xdr:sp macro="" textlink="">
      <xdr:nvSpPr>
        <xdr:cNvPr id="401" name="テキスト ボックス 400"/>
        <xdr:cNvSpPr txBox="1"/>
      </xdr:nvSpPr>
      <xdr:spPr>
        <a:xfrm>
          <a:off x="13131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財政調整基金及び減債基金等の積立による充当可能基金の増額等により平成20年度以降は将来負担比率は生じていない。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6" name="テキスト ボックス 445"/>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5,231
5,220
716.80
6,153,460
6,050,012
99,356
3,514,705
5,301,976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平成14年度から平成19年度の退職者不補充や平成15年度からの給与の独自削減により圧縮に努めて来た</a:t>
          </a:r>
          <a:r>
            <a:rPr kumimoji="0" lang="ja-JP" altLang="en-US" sz="1100" b="0" i="0" u="none" strike="noStrike" kern="0" cap="none" spc="0" normalizeH="0" baseline="0" noProof="0">
              <a:ln>
                <a:noFill/>
              </a:ln>
              <a:solidFill>
                <a:prstClr val="black"/>
              </a:solidFill>
              <a:effectLst/>
              <a:uLnTx/>
              <a:uFillTx/>
              <a:latin typeface="+mn-lt"/>
              <a:ea typeface="+mn-ea"/>
              <a:cs typeface="+mn-cs"/>
            </a:rPr>
            <a:t>。昨年は</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類似団体平均値</a:t>
          </a:r>
          <a:r>
            <a:rPr kumimoji="0" lang="ja-JP" altLang="en-US" sz="1100" b="0" i="0" u="none" strike="noStrike" kern="0" cap="none" spc="0" normalizeH="0" baseline="0" noProof="0">
              <a:ln>
                <a:noFill/>
              </a:ln>
              <a:solidFill>
                <a:prstClr val="black"/>
              </a:solidFill>
              <a:effectLst/>
              <a:uLnTx/>
              <a:uFillTx/>
              <a:latin typeface="+mn-lt"/>
              <a:ea typeface="+mn-ea"/>
              <a:cs typeface="+mn-cs"/>
            </a:rPr>
            <a:t>を</a:t>
          </a:r>
          <a:r>
            <a:rPr kumimoji="0" lang="ja-JP" altLang="ja-JP" sz="1100" b="0" i="0" u="none" strike="noStrike" kern="0" cap="none" spc="0" normalizeH="0" baseline="0" noProof="0">
              <a:ln>
                <a:noFill/>
              </a:ln>
              <a:solidFill>
                <a:prstClr val="black"/>
              </a:solidFill>
              <a:effectLst/>
              <a:uLnTx/>
              <a:uFillTx/>
              <a:latin typeface="+mn-lt"/>
              <a:ea typeface="+mn-ea"/>
              <a:cs typeface="+mn-cs"/>
            </a:rPr>
            <a:t>若干</a:t>
          </a:r>
          <a:r>
            <a:rPr kumimoji="0" lang="ja-JP" altLang="en-US" sz="1100" b="0" i="0" u="none" strike="noStrike" kern="0" cap="none" spc="0" normalizeH="0" baseline="0" noProof="0">
              <a:ln>
                <a:noFill/>
              </a:ln>
              <a:solidFill>
                <a:prstClr val="black"/>
              </a:solidFill>
              <a:effectLst/>
              <a:uLnTx/>
              <a:uFillTx/>
              <a:latin typeface="+mn-lt"/>
              <a:ea typeface="+mn-ea"/>
              <a:cs typeface="+mn-cs"/>
            </a:rPr>
            <a:t>下</a:t>
          </a:r>
          <a:r>
            <a:rPr kumimoji="0" lang="ja-JP" altLang="ja-JP" sz="1100" b="0" i="0" u="none" strike="noStrike" kern="0" cap="none" spc="0" normalizeH="0" baseline="0" noProof="0">
              <a:ln>
                <a:noFill/>
              </a:ln>
              <a:solidFill>
                <a:prstClr val="black"/>
              </a:solidFill>
              <a:effectLst/>
              <a:uLnTx/>
              <a:uFillTx/>
              <a:latin typeface="+mn-lt"/>
              <a:ea typeface="+mn-ea"/>
              <a:cs typeface="+mn-cs"/>
            </a:rPr>
            <a:t>回っ</a:t>
          </a:r>
          <a:r>
            <a:rPr kumimoji="0" lang="ja-JP" altLang="en-US" sz="1100" b="0" i="0" u="none" strike="noStrike" kern="0" cap="none" spc="0" normalizeH="0" baseline="0" noProof="0">
              <a:ln>
                <a:noFill/>
              </a:ln>
              <a:solidFill>
                <a:prstClr val="black"/>
              </a:solidFill>
              <a:effectLst/>
              <a:uLnTx/>
              <a:uFillTx/>
              <a:latin typeface="+mn-lt"/>
              <a:ea typeface="+mn-ea"/>
              <a:cs typeface="+mn-cs"/>
            </a:rPr>
            <a:t>たが、</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年度は上回った</a:t>
          </a:r>
          <a:r>
            <a:rPr kumimoji="0" lang="ja-JP" altLang="ja-JP" sz="1100" b="0" i="0" u="none" strike="noStrike" kern="0" cap="none" spc="0" normalizeH="0" baseline="0" noProof="0">
              <a:ln>
                <a:noFill/>
              </a:ln>
              <a:solidFill>
                <a:prstClr val="black"/>
              </a:solidFill>
              <a:effectLst/>
              <a:uLnTx/>
              <a:uFillTx/>
              <a:latin typeface="+mn-lt"/>
              <a:ea typeface="+mn-ea"/>
              <a:cs typeface="+mn-cs"/>
            </a:rPr>
            <a:t>。20年度から26年度末までに団塊世代の大量退職</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により世代交代が進み</a:t>
          </a:r>
          <a:r>
            <a:rPr kumimoji="0" lang="ja-JP" altLang="ja-JP" sz="1100" b="0" i="0" u="none" strike="noStrike" kern="0" cap="none" spc="0" normalizeH="0" baseline="0" noProof="0">
              <a:ln>
                <a:noFill/>
              </a:ln>
              <a:solidFill>
                <a:prstClr val="black"/>
              </a:solidFill>
              <a:effectLst/>
              <a:uLnTx/>
              <a:uFillTx/>
              <a:latin typeface="+mn-lt"/>
              <a:ea typeface="+mn-ea"/>
              <a:cs typeface="+mn-cs"/>
            </a:rPr>
            <a:t>、定員管理計画に基づき新規採用を控え、人件費の削減など行財政改革への取り組み進めてきた。今後も人件費の削減を図るとともに、給与水準の適正化に努める。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37</xdr:row>
      <xdr:rowOff>60706</xdr:rowOff>
    </xdr:to>
    <xdr:cxnSp macro="">
      <xdr:nvCxnSpPr>
        <xdr:cNvPr id="62" name="直線コネクタ 61"/>
        <xdr:cNvCxnSpPr/>
      </xdr:nvCxnSpPr>
      <xdr:spPr>
        <a:xfrm>
          <a:off x="3987800" y="62580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159004</xdr:rowOff>
    </xdr:to>
    <xdr:cxnSp macro="">
      <xdr:nvCxnSpPr>
        <xdr:cNvPr id="65" name="直線コネクタ 64"/>
        <xdr:cNvCxnSpPr/>
      </xdr:nvCxnSpPr>
      <xdr:spPr>
        <a:xfrm flipV="1">
          <a:off x="3098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69850</xdr:rowOff>
    </xdr:to>
    <xdr:cxnSp macro="">
      <xdr:nvCxnSpPr>
        <xdr:cNvPr id="68" name="直線コネクタ 67"/>
        <xdr:cNvCxnSpPr/>
      </xdr:nvCxnSpPr>
      <xdr:spPr>
        <a:xfrm flipV="1">
          <a:off x="2209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69850</xdr:rowOff>
    </xdr:to>
    <xdr:cxnSp macro="">
      <xdr:nvCxnSpPr>
        <xdr:cNvPr id="71" name="直線コネクタ 70"/>
        <xdr:cNvCxnSpPr/>
      </xdr:nvCxnSpPr>
      <xdr:spPr>
        <a:xfrm>
          <a:off x="1320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1" name="円/楕円 80"/>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2"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3" name="円/楕円 82"/>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4" name="テキスト ボックス 83"/>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5" name="円/楕円 84"/>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23131</xdr:rowOff>
    </xdr:from>
    <xdr:ext cx="762000" cy="259045"/>
    <xdr:sp macro="" textlink="">
      <xdr:nvSpPr>
        <xdr:cNvPr id="86" name="テキスト ボックス 85"/>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7" name="円/楕円 86"/>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88" name="テキスト ボックス 87"/>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89" name="円/楕円 88"/>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55135</xdr:rowOff>
    </xdr:from>
    <xdr:ext cx="762000" cy="259045"/>
    <xdr:sp macro="" textlink="">
      <xdr:nvSpPr>
        <xdr:cNvPr id="90" name="テキスト ボックス 89"/>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物件費に係る経常収支比率は全国平均</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北海道平均、類似団体平均を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いずれも</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上回っている。予算編成より事務事業の見直しを図っているが、電算関連経費（保守委託料、電算使用料や機器リース料）が更新時期となり全体的な物件費の削減には繋が</a:t>
          </a:r>
          <a:r>
            <a:rPr kumimoji="0" lang="ja-JP" altLang="en-US" sz="1100" b="0" i="0" u="none" strike="noStrike" kern="0" cap="none" spc="0" normalizeH="0" baseline="0" noProof="0">
              <a:ln>
                <a:noFill/>
              </a:ln>
              <a:solidFill>
                <a:prstClr val="black"/>
              </a:solidFill>
              <a:effectLst/>
              <a:uLnTx/>
              <a:uFillTx/>
              <a:latin typeface="+mn-lt"/>
              <a:ea typeface="+mn-ea"/>
              <a:cs typeface="+mn-cs"/>
            </a:rPr>
            <a:t>らず増加傾向となっている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。今後は、委託料を中心に事業廃止等を含めた見直しを行い、物件費の削減に努める。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74422</xdr:rowOff>
    </xdr:to>
    <xdr:cxnSp macro="">
      <xdr:nvCxnSpPr>
        <xdr:cNvPr id="120" name="直線コネクタ 119"/>
        <xdr:cNvCxnSpPr/>
      </xdr:nvCxnSpPr>
      <xdr:spPr>
        <a:xfrm>
          <a:off x="15671800" y="29296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14986</xdr:rowOff>
    </xdr:to>
    <xdr:cxnSp macro="">
      <xdr:nvCxnSpPr>
        <xdr:cNvPr id="123" name="直線コネクタ 122"/>
        <xdr:cNvCxnSpPr/>
      </xdr:nvCxnSpPr>
      <xdr:spPr>
        <a:xfrm>
          <a:off x="14782800" y="2906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163576</xdr:rowOff>
    </xdr:to>
    <xdr:cxnSp macro="">
      <xdr:nvCxnSpPr>
        <xdr:cNvPr id="126" name="直線コネクタ 125"/>
        <xdr:cNvCxnSpPr/>
      </xdr:nvCxnSpPr>
      <xdr:spPr>
        <a:xfrm>
          <a:off x="13893800" y="2870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127000</xdr:rowOff>
    </xdr:to>
    <xdr:cxnSp macro="">
      <xdr:nvCxnSpPr>
        <xdr:cNvPr id="129" name="直線コネクタ 128"/>
        <xdr:cNvCxnSpPr/>
      </xdr:nvCxnSpPr>
      <xdr:spPr>
        <a:xfrm>
          <a:off x="13004800" y="2819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39" name="円/楕円 138"/>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0"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1" name="円/楕円 140"/>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42" name="テキスト ボックス 141"/>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3" name="円/楕円 142"/>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44" name="テキスト ボックス 143"/>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45" name="円/楕円 144"/>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6" name="テキスト ボックス 14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47" name="円/楕円 146"/>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112285</xdr:rowOff>
    </xdr:from>
    <xdr:ext cx="762000" cy="259045"/>
    <xdr:sp macro="" textlink="">
      <xdr:nvSpPr>
        <xdr:cNvPr id="148" name="テキスト ボックス 14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扶助費に係る経常収支比率は、類似団体平均を下回っている。障害福祉サービス費や保育所運営費等の扶助費が横ばい傾向であるが、急激な少子高齢化に対応しつつ、児童福祉、老人福祉及び障害福祉の動向に注意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165100</xdr:rowOff>
    </xdr:to>
    <xdr:cxnSp macro="">
      <xdr:nvCxnSpPr>
        <xdr:cNvPr id="181" name="直線コネクタ 180"/>
        <xdr:cNvCxnSpPr/>
      </xdr:nvCxnSpPr>
      <xdr:spPr>
        <a:xfrm>
          <a:off x="3987800" y="9137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88900</xdr:rowOff>
    </xdr:to>
    <xdr:cxnSp macro="">
      <xdr:nvCxnSpPr>
        <xdr:cNvPr id="184" name="直線コネクタ 183"/>
        <xdr:cNvCxnSpPr/>
      </xdr:nvCxnSpPr>
      <xdr:spPr>
        <a:xfrm flipV="1">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88900</xdr:rowOff>
    </xdr:to>
    <xdr:cxnSp macro="">
      <xdr:nvCxnSpPr>
        <xdr:cNvPr id="187" name="直線コネクタ 186"/>
        <xdr:cNvCxnSpPr/>
      </xdr:nvCxnSpPr>
      <xdr:spPr>
        <a:xfrm>
          <a:off x="2209800" y="9099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31750</xdr:rowOff>
    </xdr:to>
    <xdr:cxnSp macro="">
      <xdr:nvCxnSpPr>
        <xdr:cNvPr id="190" name="直線コネクタ 189"/>
        <xdr:cNvCxnSpPr/>
      </xdr:nvCxnSpPr>
      <xdr:spPr>
        <a:xfrm flipV="1">
          <a:off x="1320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0" name="円/楕円 199"/>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01"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2" name="円/楕円 201"/>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03" name="テキスト ボックス 202"/>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4" name="円/楕円 203"/>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5" name="テキスト ボックス 204"/>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06" name="円/楕円 205"/>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07" name="テキスト ボックス 206"/>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8" name="円/楕円 207"/>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09" name="テキスト ボックス 208"/>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その他に係る経常収支比率は、類似団体平均、全国平均、北海道平均いずれも下回っている。主な要因としては、特別会計繰出金の減少が挙げられる。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高齢化に伴う介護保険事業特別会計や後期高齢者医療特別会計へ繰出金が、今後ますます大きな負担となることが危惧され、高齢者医療の動向に注視しつつ、国民健康保険特別会計においても保険税の適正化により財政基盤の強化を図り、普通会計からの繰出金を減らしていくよ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12700</xdr:rowOff>
    </xdr:to>
    <xdr:cxnSp macro="">
      <xdr:nvCxnSpPr>
        <xdr:cNvPr id="237" name="直線コネクタ 236"/>
        <xdr:cNvCxnSpPr/>
      </xdr:nvCxnSpPr>
      <xdr:spPr>
        <a:xfrm flipV="1">
          <a:off x="15671800" y="9773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115570</xdr:rowOff>
    </xdr:from>
    <xdr:to>
      <xdr:col>22</xdr:col>
      <xdr:colOff>565150</xdr:colOff>
      <xdr:row>57</xdr:row>
      <xdr:rowOff>12700</xdr:rowOff>
    </xdr:to>
    <xdr:cxnSp macro="">
      <xdr:nvCxnSpPr>
        <xdr:cNvPr id="240" name="直線コネクタ 239"/>
        <xdr:cNvCxnSpPr/>
      </xdr:nvCxnSpPr>
      <xdr:spPr>
        <a:xfrm>
          <a:off x="14782800" y="9716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115570</xdr:rowOff>
    </xdr:to>
    <xdr:cxnSp macro="">
      <xdr:nvCxnSpPr>
        <xdr:cNvPr id="243" name="直線コネクタ 242"/>
        <xdr:cNvCxnSpPr/>
      </xdr:nvCxnSpPr>
      <xdr:spPr>
        <a:xfrm>
          <a:off x="13893800" y="9705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12700</xdr:rowOff>
    </xdr:to>
    <xdr:cxnSp macro="">
      <xdr:nvCxnSpPr>
        <xdr:cNvPr id="246" name="直線コネクタ 245"/>
        <xdr:cNvCxnSpPr/>
      </xdr:nvCxnSpPr>
      <xdr:spPr>
        <a:xfrm flipV="1">
          <a:off x="13004800" y="97053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6" name="円/楕円 25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57"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58" name="円/楕円 257"/>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73677</xdr:rowOff>
    </xdr:from>
    <xdr:ext cx="736600" cy="259045"/>
    <xdr:sp macro="" textlink="">
      <xdr:nvSpPr>
        <xdr:cNvPr id="259" name="テキスト ボックス 258"/>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64770</xdr:rowOff>
    </xdr:from>
    <xdr:to>
      <xdr:col>21</xdr:col>
      <xdr:colOff>412750</xdr:colOff>
      <xdr:row>56</xdr:row>
      <xdr:rowOff>166370</xdr:rowOff>
    </xdr:to>
    <xdr:sp macro="" textlink="">
      <xdr:nvSpPr>
        <xdr:cNvPr id="260" name="円/楕円 259"/>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5097</xdr:rowOff>
    </xdr:from>
    <xdr:ext cx="762000" cy="259045"/>
    <xdr:sp macro="" textlink="">
      <xdr:nvSpPr>
        <xdr:cNvPr id="261" name="テキスト ボックス 260"/>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2" name="円/楕円 26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3" name="テキスト ボックス 26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4" name="円/楕円 263"/>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65" name="テキスト ボックス 264"/>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補助費等に係る経常収支比率は、類似団体平均、北海道平均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で</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今後</a:t>
          </a:r>
          <a:r>
            <a:rPr kumimoji="0" lang="ja-JP" altLang="ja-JP" sz="1100" b="0" i="0" u="none" strike="noStrike" kern="0" cap="none" spc="0" normalizeH="0" baseline="0" noProof="0">
              <a:ln>
                <a:noFill/>
              </a:ln>
              <a:solidFill>
                <a:prstClr val="black"/>
              </a:solidFill>
              <a:effectLst/>
              <a:uLnTx/>
              <a:uFillTx/>
              <a:latin typeface="+mn-lt"/>
              <a:ea typeface="+mn-ea"/>
              <a:cs typeface="+mn-cs"/>
            </a:rPr>
            <a:t>とも単独補助金等の見直しなど、補助金の整理合理化を図り補助費等の増の抑制に努める。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36</xdr:row>
      <xdr:rowOff>123734</xdr:rowOff>
    </xdr:to>
    <xdr:cxnSp macro="">
      <xdr:nvCxnSpPr>
        <xdr:cNvPr id="299" name="直線コネクタ 298"/>
        <xdr:cNvCxnSpPr/>
      </xdr:nvCxnSpPr>
      <xdr:spPr>
        <a:xfrm flipV="1">
          <a:off x="15671800" y="62828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78014</xdr:rowOff>
    </xdr:from>
    <xdr:to>
      <xdr:col>22</xdr:col>
      <xdr:colOff>565150</xdr:colOff>
      <xdr:row>36</xdr:row>
      <xdr:rowOff>123734</xdr:rowOff>
    </xdr:to>
    <xdr:cxnSp macro="">
      <xdr:nvCxnSpPr>
        <xdr:cNvPr id="302" name="直線コネクタ 301"/>
        <xdr:cNvCxnSpPr/>
      </xdr:nvCxnSpPr>
      <xdr:spPr>
        <a:xfrm>
          <a:off x="14782800" y="6250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51889</xdr:rowOff>
    </xdr:from>
    <xdr:to>
      <xdr:col>21</xdr:col>
      <xdr:colOff>361950</xdr:colOff>
      <xdr:row>36</xdr:row>
      <xdr:rowOff>78014</xdr:rowOff>
    </xdr:to>
    <xdr:cxnSp macro="">
      <xdr:nvCxnSpPr>
        <xdr:cNvPr id="305" name="直線コネクタ 304"/>
        <xdr:cNvCxnSpPr/>
      </xdr:nvCxnSpPr>
      <xdr:spPr>
        <a:xfrm>
          <a:off x="13893800" y="62240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51889</xdr:rowOff>
    </xdr:to>
    <xdr:cxnSp macro="">
      <xdr:nvCxnSpPr>
        <xdr:cNvPr id="308" name="直線コネクタ 307"/>
        <xdr:cNvCxnSpPr/>
      </xdr:nvCxnSpPr>
      <xdr:spPr>
        <a:xfrm>
          <a:off x="13004800" y="62175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8" name="円/楕円 317"/>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76399</xdr:rowOff>
    </xdr:from>
    <xdr:ext cx="762000" cy="259045"/>
    <xdr:sp macro="" textlink="">
      <xdr:nvSpPr>
        <xdr:cNvPr id="319" name="補助費等該当値テキスト"/>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72934</xdr:rowOff>
    </xdr:from>
    <xdr:to>
      <xdr:col>22</xdr:col>
      <xdr:colOff>615950</xdr:colOff>
      <xdr:row>37</xdr:row>
      <xdr:rowOff>3084</xdr:rowOff>
    </xdr:to>
    <xdr:sp macro="" textlink="">
      <xdr:nvSpPr>
        <xdr:cNvPr id="320" name="円/楕円 319"/>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13261</xdr:rowOff>
    </xdr:from>
    <xdr:ext cx="736600" cy="259045"/>
    <xdr:sp macro="" textlink="">
      <xdr:nvSpPr>
        <xdr:cNvPr id="321" name="テキスト ボックス 320"/>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22" name="円/楕円 321"/>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3" name="テキスト ボックス 322"/>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1089</xdr:rowOff>
    </xdr:from>
    <xdr:to>
      <xdr:col>20</xdr:col>
      <xdr:colOff>209550</xdr:colOff>
      <xdr:row>36</xdr:row>
      <xdr:rowOff>102689</xdr:rowOff>
    </xdr:to>
    <xdr:sp macro="" textlink="">
      <xdr:nvSpPr>
        <xdr:cNvPr id="324" name="円/楕円 323"/>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112866</xdr:rowOff>
    </xdr:from>
    <xdr:ext cx="762000" cy="259045"/>
    <xdr:sp macro="" textlink="">
      <xdr:nvSpPr>
        <xdr:cNvPr id="325" name="テキスト ボックス 324"/>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6" name="円/楕円 325"/>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27" name="テキスト ボックス 326"/>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平成8年度から13年度までの大型事業の実施に伴う起債増により公債費の負担が大きく、22年度までは類似団体平均を超えていたが、23年度より下回ったところである。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投資的経費の抑制により地方債の新規発行を控えたことにより公債費の償還額は平成16年度をピークに減少してきたが、分母となる標準財政規模等が地方交付税の交付額により左右されるとともに、人口の減少にも影響を受けることから、今後も投資的経費の圧縮を図るとともに起債依存型の事業実施を見直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65278</xdr:rowOff>
    </xdr:to>
    <xdr:cxnSp macro="">
      <xdr:nvCxnSpPr>
        <xdr:cNvPr id="357" name="直線コネクタ 356"/>
        <xdr:cNvCxnSpPr/>
      </xdr:nvCxnSpPr>
      <xdr:spPr>
        <a:xfrm>
          <a:off x="3987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120142</xdr:rowOff>
    </xdr:to>
    <xdr:cxnSp macro="">
      <xdr:nvCxnSpPr>
        <xdr:cNvPr id="360" name="直線コネクタ 359"/>
        <xdr:cNvCxnSpPr/>
      </xdr:nvCxnSpPr>
      <xdr:spPr>
        <a:xfrm flipV="1">
          <a:off x="3098800" y="132577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78</xdr:row>
      <xdr:rowOff>90424</xdr:rowOff>
    </xdr:to>
    <xdr:cxnSp macro="">
      <xdr:nvCxnSpPr>
        <xdr:cNvPr id="363" name="直線コネクタ 362"/>
        <xdr:cNvCxnSpPr/>
      </xdr:nvCxnSpPr>
      <xdr:spPr>
        <a:xfrm flipV="1">
          <a:off x="2209800" y="13321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79</xdr:row>
      <xdr:rowOff>37846</xdr:rowOff>
    </xdr:to>
    <xdr:cxnSp macro="">
      <xdr:nvCxnSpPr>
        <xdr:cNvPr id="366" name="直線コネクタ 365"/>
        <xdr:cNvCxnSpPr/>
      </xdr:nvCxnSpPr>
      <xdr:spPr>
        <a:xfrm flipV="1">
          <a:off x="1320800" y="13463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76" name="円/楕円 375"/>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77"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78" name="円/楕円 377"/>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79" name="テキスト ボックス 378"/>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0" name="円/楕円 379"/>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81" name="テキスト ボックス 380"/>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82" name="円/楕円 381"/>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151401</xdr:rowOff>
    </xdr:from>
    <xdr:ext cx="762000" cy="259045"/>
    <xdr:sp macro="" textlink="">
      <xdr:nvSpPr>
        <xdr:cNvPr id="383" name="テキスト ボックス 382"/>
        <xdr:cNvSpPr txBox="1"/>
      </xdr:nvSpPr>
      <xdr:spPr>
        <a:xfrm>
          <a:off x="1828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84" name="円/楕円 383"/>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85" name="テキスト ボックス 384"/>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以外に係る経常収支比率は、類似団体平均、全国平均、北海道平均いずれもを下回っている。主に扶助費、補助費、その他がその要因となっている。今後とも、定員管理計画による人件費の削減など各費目の歳出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9434</xdr:rowOff>
    </xdr:from>
    <xdr:to>
      <xdr:col>24</xdr:col>
      <xdr:colOff>31750</xdr:colOff>
      <xdr:row>74</xdr:row>
      <xdr:rowOff>162923</xdr:rowOff>
    </xdr:to>
    <xdr:cxnSp macro="">
      <xdr:nvCxnSpPr>
        <xdr:cNvPr id="420" name="直線コネクタ 419"/>
        <xdr:cNvCxnSpPr/>
      </xdr:nvCxnSpPr>
      <xdr:spPr>
        <a:xfrm>
          <a:off x="15671800" y="12696734"/>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161290</xdr:rowOff>
    </xdr:from>
    <xdr:to>
      <xdr:col>22</xdr:col>
      <xdr:colOff>565150</xdr:colOff>
      <xdr:row>74</xdr:row>
      <xdr:rowOff>9434</xdr:rowOff>
    </xdr:to>
    <xdr:cxnSp macro="">
      <xdr:nvCxnSpPr>
        <xdr:cNvPr id="423" name="直線コネクタ 422"/>
        <xdr:cNvCxnSpPr/>
      </xdr:nvCxnSpPr>
      <xdr:spPr>
        <a:xfrm>
          <a:off x="14782800" y="12677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73</xdr:row>
      <xdr:rowOff>161290</xdr:rowOff>
    </xdr:to>
    <xdr:cxnSp macro="">
      <xdr:nvCxnSpPr>
        <xdr:cNvPr id="426" name="直線コネクタ 425"/>
        <xdr:cNvCxnSpPr/>
      </xdr:nvCxnSpPr>
      <xdr:spPr>
        <a:xfrm>
          <a:off x="13893800" y="12677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135165</xdr:rowOff>
    </xdr:from>
    <xdr:to>
      <xdr:col>20</xdr:col>
      <xdr:colOff>158750</xdr:colOff>
      <xdr:row>73</xdr:row>
      <xdr:rowOff>161290</xdr:rowOff>
    </xdr:to>
    <xdr:cxnSp macro="">
      <xdr:nvCxnSpPr>
        <xdr:cNvPr id="429" name="直線コネクタ 428"/>
        <xdr:cNvCxnSpPr/>
      </xdr:nvCxnSpPr>
      <xdr:spPr>
        <a:xfrm>
          <a:off x="13004800" y="126510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112123</xdr:rowOff>
    </xdr:from>
    <xdr:to>
      <xdr:col>24</xdr:col>
      <xdr:colOff>82550</xdr:colOff>
      <xdr:row>75</xdr:row>
      <xdr:rowOff>42273</xdr:rowOff>
    </xdr:to>
    <xdr:sp macro="" textlink="">
      <xdr:nvSpPr>
        <xdr:cNvPr id="439" name="円/楕円 438"/>
        <xdr:cNvSpPr/>
      </xdr:nvSpPr>
      <xdr:spPr>
        <a:xfrm>
          <a:off x="164592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128650</xdr:rowOff>
    </xdr:from>
    <xdr:ext cx="762000" cy="259045"/>
    <xdr:sp macro="" textlink="">
      <xdr:nvSpPr>
        <xdr:cNvPr id="440" name="公債費以外該当値テキスト"/>
        <xdr:cNvSpPr txBox="1"/>
      </xdr:nvSpPr>
      <xdr:spPr>
        <a:xfrm>
          <a:off x="16598900" y="1264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130084</xdr:rowOff>
    </xdr:from>
    <xdr:to>
      <xdr:col>22</xdr:col>
      <xdr:colOff>615950</xdr:colOff>
      <xdr:row>74</xdr:row>
      <xdr:rowOff>60234</xdr:rowOff>
    </xdr:to>
    <xdr:sp macro="" textlink="">
      <xdr:nvSpPr>
        <xdr:cNvPr id="441" name="円/楕円 440"/>
        <xdr:cNvSpPr/>
      </xdr:nvSpPr>
      <xdr:spPr>
        <a:xfrm>
          <a:off x="15621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70411</xdr:rowOff>
    </xdr:from>
    <xdr:ext cx="736600" cy="259045"/>
    <xdr:sp macro="" textlink="">
      <xdr:nvSpPr>
        <xdr:cNvPr id="442" name="テキスト ボックス 441"/>
        <xdr:cNvSpPr txBox="1"/>
      </xdr:nvSpPr>
      <xdr:spPr>
        <a:xfrm>
          <a:off x="15290800" y="1241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110490</xdr:rowOff>
    </xdr:from>
    <xdr:to>
      <xdr:col>21</xdr:col>
      <xdr:colOff>412750</xdr:colOff>
      <xdr:row>74</xdr:row>
      <xdr:rowOff>40640</xdr:rowOff>
    </xdr:to>
    <xdr:sp macro="" textlink="">
      <xdr:nvSpPr>
        <xdr:cNvPr id="443" name="円/楕円 442"/>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50817</xdr:rowOff>
    </xdr:from>
    <xdr:ext cx="762000" cy="259045"/>
    <xdr:sp macro="" textlink="">
      <xdr:nvSpPr>
        <xdr:cNvPr id="444" name="テキスト ボックス 443"/>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45" name="円/楕円 444"/>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46" name="テキスト ボックス 445"/>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84365</xdr:rowOff>
    </xdr:from>
    <xdr:to>
      <xdr:col>19</xdr:col>
      <xdr:colOff>6350</xdr:colOff>
      <xdr:row>74</xdr:row>
      <xdr:rowOff>14515</xdr:rowOff>
    </xdr:to>
    <xdr:sp macro="" textlink="">
      <xdr:nvSpPr>
        <xdr:cNvPr id="447" name="円/楕円 446"/>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24692</xdr:rowOff>
    </xdr:from>
    <xdr:ext cx="762000" cy="259045"/>
    <xdr:sp macro="" textlink="">
      <xdr:nvSpPr>
        <xdr:cNvPr id="448" name="テキスト ボックス 447"/>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北海道津別町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90815</xdr:rowOff>
    </xdr:from>
    <xdr:to>
      <xdr:col>4</xdr:col>
      <xdr:colOff>1117600</xdr:colOff>
      <xdr:row>15</xdr:row>
      <xdr:rowOff>142604</xdr:rowOff>
    </xdr:to>
    <xdr:cxnSp macro="">
      <xdr:nvCxnSpPr>
        <xdr:cNvPr id="46" name="直線コネクタ 45"/>
        <xdr:cNvCxnSpPr/>
      </xdr:nvCxnSpPr>
      <xdr:spPr bwMode="auto">
        <a:xfrm flipV="1">
          <a:off x="5003800" y="2710190"/>
          <a:ext cx="647700" cy="5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141752</xdr:rowOff>
    </xdr:from>
    <xdr:to>
      <xdr:col>4</xdr:col>
      <xdr:colOff>469900</xdr:colOff>
      <xdr:row>15</xdr:row>
      <xdr:rowOff>142604</xdr:rowOff>
    </xdr:to>
    <xdr:cxnSp macro="">
      <xdr:nvCxnSpPr>
        <xdr:cNvPr id="49" name="直線コネクタ 48"/>
        <xdr:cNvCxnSpPr/>
      </xdr:nvCxnSpPr>
      <xdr:spPr bwMode="auto">
        <a:xfrm>
          <a:off x="4305300" y="2761127"/>
          <a:ext cx="698500" cy="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66389</xdr:rowOff>
    </xdr:from>
    <xdr:to>
      <xdr:col>3</xdr:col>
      <xdr:colOff>904875</xdr:colOff>
      <xdr:row>15</xdr:row>
      <xdr:rowOff>141752</xdr:rowOff>
    </xdr:to>
    <xdr:cxnSp macro="">
      <xdr:nvCxnSpPr>
        <xdr:cNvPr id="52" name="直線コネクタ 51"/>
        <xdr:cNvCxnSpPr/>
      </xdr:nvCxnSpPr>
      <xdr:spPr bwMode="auto">
        <a:xfrm>
          <a:off x="3606800" y="2685764"/>
          <a:ext cx="698500" cy="75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66389</xdr:rowOff>
    </xdr:from>
    <xdr:to>
      <xdr:col>3</xdr:col>
      <xdr:colOff>206375</xdr:colOff>
      <xdr:row>15</xdr:row>
      <xdr:rowOff>102713</xdr:rowOff>
    </xdr:to>
    <xdr:cxnSp macro="">
      <xdr:nvCxnSpPr>
        <xdr:cNvPr id="55" name="直線コネクタ 54"/>
        <xdr:cNvCxnSpPr/>
      </xdr:nvCxnSpPr>
      <xdr:spPr bwMode="auto">
        <a:xfrm flipV="1">
          <a:off x="2908300" y="2685764"/>
          <a:ext cx="698500" cy="3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40015</xdr:rowOff>
    </xdr:from>
    <xdr:to>
      <xdr:col>5</xdr:col>
      <xdr:colOff>34925</xdr:colOff>
      <xdr:row>15</xdr:row>
      <xdr:rowOff>141615</xdr:rowOff>
    </xdr:to>
    <xdr:sp macro="" textlink="">
      <xdr:nvSpPr>
        <xdr:cNvPr id="65" name="円/楕円 64"/>
        <xdr:cNvSpPr/>
      </xdr:nvSpPr>
      <xdr:spPr bwMode="auto">
        <a:xfrm>
          <a:off x="5600700" y="265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56542</xdr:rowOff>
    </xdr:from>
    <xdr:ext cx="762000" cy="259045"/>
    <xdr:sp macro="" textlink="">
      <xdr:nvSpPr>
        <xdr:cNvPr id="66" name="人口1人当たり決算額の推移該当値テキスト130"/>
        <xdr:cNvSpPr txBox="1"/>
      </xdr:nvSpPr>
      <xdr:spPr>
        <a:xfrm>
          <a:off x="5740400" y="250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214,665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91804</xdr:rowOff>
    </xdr:from>
    <xdr:to>
      <xdr:col>4</xdr:col>
      <xdr:colOff>520700</xdr:colOff>
      <xdr:row>16</xdr:row>
      <xdr:rowOff>21954</xdr:rowOff>
    </xdr:to>
    <xdr:sp macro="" textlink="">
      <xdr:nvSpPr>
        <xdr:cNvPr id="67" name="円/楕円 66"/>
        <xdr:cNvSpPr/>
      </xdr:nvSpPr>
      <xdr:spPr bwMode="auto">
        <a:xfrm>
          <a:off x="4953000" y="271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32131</xdr:rowOff>
    </xdr:from>
    <xdr:ext cx="736600" cy="259045"/>
    <xdr:sp macro="" textlink="">
      <xdr:nvSpPr>
        <xdr:cNvPr id="68" name="テキスト ボックス 67"/>
        <xdr:cNvSpPr txBox="1"/>
      </xdr:nvSpPr>
      <xdr:spPr>
        <a:xfrm>
          <a:off x="4622800" y="2480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205,603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90952</xdr:rowOff>
    </xdr:from>
    <xdr:to>
      <xdr:col>3</xdr:col>
      <xdr:colOff>955675</xdr:colOff>
      <xdr:row>16</xdr:row>
      <xdr:rowOff>21102</xdr:rowOff>
    </xdr:to>
    <xdr:sp macro="" textlink="">
      <xdr:nvSpPr>
        <xdr:cNvPr id="69" name="円/楕円 68"/>
        <xdr:cNvSpPr/>
      </xdr:nvSpPr>
      <xdr:spPr bwMode="auto">
        <a:xfrm>
          <a:off x="4254500" y="271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31279</xdr:rowOff>
    </xdr:from>
    <xdr:ext cx="762000" cy="259045"/>
    <xdr:sp macro="" textlink="">
      <xdr:nvSpPr>
        <xdr:cNvPr id="70" name="テキスト ボックス 69"/>
        <xdr:cNvSpPr txBox="1"/>
      </xdr:nvSpPr>
      <xdr:spPr>
        <a:xfrm>
          <a:off x="3924300" y="247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15589</xdr:rowOff>
    </xdr:from>
    <xdr:to>
      <xdr:col>3</xdr:col>
      <xdr:colOff>257175</xdr:colOff>
      <xdr:row>15</xdr:row>
      <xdr:rowOff>117189</xdr:rowOff>
    </xdr:to>
    <xdr:sp macro="" textlink="">
      <xdr:nvSpPr>
        <xdr:cNvPr id="71" name="円/楕円 70"/>
        <xdr:cNvSpPr/>
      </xdr:nvSpPr>
      <xdr:spPr bwMode="auto">
        <a:xfrm>
          <a:off x="3556000" y="263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127366</xdr:rowOff>
    </xdr:from>
    <xdr:ext cx="762000" cy="259045"/>
    <xdr:sp macro="" textlink="">
      <xdr:nvSpPr>
        <xdr:cNvPr id="72" name="テキスト ボックス 71"/>
        <xdr:cNvSpPr txBox="1"/>
      </xdr:nvSpPr>
      <xdr:spPr>
        <a:xfrm>
          <a:off x="32258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51913</xdr:rowOff>
    </xdr:from>
    <xdr:to>
      <xdr:col>2</xdr:col>
      <xdr:colOff>692150</xdr:colOff>
      <xdr:row>15</xdr:row>
      <xdr:rowOff>153513</xdr:rowOff>
    </xdr:to>
    <xdr:sp macro="" textlink="">
      <xdr:nvSpPr>
        <xdr:cNvPr id="73" name="円/楕円 72"/>
        <xdr:cNvSpPr/>
      </xdr:nvSpPr>
      <xdr:spPr bwMode="auto">
        <a:xfrm>
          <a:off x="2857500" y="267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163690</xdr:rowOff>
    </xdr:from>
    <xdr:ext cx="762000" cy="259045"/>
    <xdr:sp macro="" textlink="">
      <xdr:nvSpPr>
        <xdr:cNvPr id="74" name="テキスト ボックス 73"/>
        <xdr:cNvSpPr txBox="1"/>
      </xdr:nvSpPr>
      <xdr:spPr>
        <a:xfrm>
          <a:off x="2527300" y="244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156363</xdr:rowOff>
    </xdr:from>
    <xdr:to>
      <xdr:col>4</xdr:col>
      <xdr:colOff>1117600</xdr:colOff>
      <xdr:row>35</xdr:row>
      <xdr:rowOff>250495</xdr:rowOff>
    </xdr:to>
    <xdr:cxnSp macro="">
      <xdr:nvCxnSpPr>
        <xdr:cNvPr id="107" name="直線コネクタ 106"/>
        <xdr:cNvCxnSpPr/>
      </xdr:nvCxnSpPr>
      <xdr:spPr bwMode="auto">
        <a:xfrm>
          <a:off x="5003800" y="6766713"/>
          <a:ext cx="647700" cy="9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117831</xdr:rowOff>
    </xdr:from>
    <xdr:to>
      <xdr:col>4</xdr:col>
      <xdr:colOff>469900</xdr:colOff>
      <xdr:row>35</xdr:row>
      <xdr:rowOff>156363</xdr:rowOff>
    </xdr:to>
    <xdr:cxnSp macro="">
      <xdr:nvCxnSpPr>
        <xdr:cNvPr id="110" name="直線コネクタ 109"/>
        <xdr:cNvCxnSpPr/>
      </xdr:nvCxnSpPr>
      <xdr:spPr bwMode="auto">
        <a:xfrm>
          <a:off x="4305300" y="6728181"/>
          <a:ext cx="698500" cy="3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330327</xdr:rowOff>
    </xdr:from>
    <xdr:to>
      <xdr:col>3</xdr:col>
      <xdr:colOff>904875</xdr:colOff>
      <xdr:row>35</xdr:row>
      <xdr:rowOff>117831</xdr:rowOff>
    </xdr:to>
    <xdr:cxnSp macro="">
      <xdr:nvCxnSpPr>
        <xdr:cNvPr id="113" name="直線コネクタ 112"/>
        <xdr:cNvCxnSpPr/>
      </xdr:nvCxnSpPr>
      <xdr:spPr bwMode="auto">
        <a:xfrm>
          <a:off x="3606800" y="6597777"/>
          <a:ext cx="698500" cy="1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214465</xdr:rowOff>
    </xdr:from>
    <xdr:to>
      <xdr:col>3</xdr:col>
      <xdr:colOff>206375</xdr:colOff>
      <xdr:row>34</xdr:row>
      <xdr:rowOff>330327</xdr:rowOff>
    </xdr:to>
    <xdr:cxnSp macro="">
      <xdr:nvCxnSpPr>
        <xdr:cNvPr id="116" name="直線コネクタ 115"/>
        <xdr:cNvCxnSpPr/>
      </xdr:nvCxnSpPr>
      <xdr:spPr bwMode="auto">
        <a:xfrm>
          <a:off x="2908300" y="6481915"/>
          <a:ext cx="698500" cy="11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199695</xdr:rowOff>
    </xdr:from>
    <xdr:to>
      <xdr:col>5</xdr:col>
      <xdr:colOff>34925</xdr:colOff>
      <xdr:row>35</xdr:row>
      <xdr:rowOff>301295</xdr:rowOff>
    </xdr:to>
    <xdr:sp macro="" textlink="">
      <xdr:nvSpPr>
        <xdr:cNvPr id="126" name="円/楕円 125"/>
        <xdr:cNvSpPr/>
      </xdr:nvSpPr>
      <xdr:spPr bwMode="auto">
        <a:xfrm>
          <a:off x="5600700" y="681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171772</xdr:rowOff>
    </xdr:from>
    <xdr:ext cx="762000" cy="259045"/>
    <xdr:sp macro="" textlink="">
      <xdr:nvSpPr>
        <xdr:cNvPr id="127" name="人口1人当たり決算額の推移該当値テキスト445"/>
        <xdr:cNvSpPr txBox="1"/>
      </xdr:nvSpPr>
      <xdr:spPr>
        <a:xfrm>
          <a:off x="5740400" y="678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105563</xdr:rowOff>
    </xdr:from>
    <xdr:to>
      <xdr:col>4</xdr:col>
      <xdr:colOff>520700</xdr:colOff>
      <xdr:row>35</xdr:row>
      <xdr:rowOff>207163</xdr:rowOff>
    </xdr:to>
    <xdr:sp macro="" textlink="">
      <xdr:nvSpPr>
        <xdr:cNvPr id="128" name="円/楕円 127"/>
        <xdr:cNvSpPr/>
      </xdr:nvSpPr>
      <xdr:spPr bwMode="auto">
        <a:xfrm>
          <a:off x="4953000" y="671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191940</xdr:rowOff>
    </xdr:from>
    <xdr:ext cx="736600" cy="259045"/>
    <xdr:sp macro="" textlink="">
      <xdr:nvSpPr>
        <xdr:cNvPr id="129" name="テキスト ボックス 128"/>
        <xdr:cNvSpPr txBox="1"/>
      </xdr:nvSpPr>
      <xdr:spPr>
        <a:xfrm>
          <a:off x="4622800" y="680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67031</xdr:rowOff>
    </xdr:from>
    <xdr:to>
      <xdr:col>3</xdr:col>
      <xdr:colOff>955675</xdr:colOff>
      <xdr:row>35</xdr:row>
      <xdr:rowOff>168631</xdr:rowOff>
    </xdr:to>
    <xdr:sp macro="" textlink="">
      <xdr:nvSpPr>
        <xdr:cNvPr id="130" name="円/楕円 129"/>
        <xdr:cNvSpPr/>
      </xdr:nvSpPr>
      <xdr:spPr bwMode="auto">
        <a:xfrm>
          <a:off x="4254500" y="667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153408</xdr:rowOff>
    </xdr:from>
    <xdr:ext cx="762000" cy="259045"/>
    <xdr:sp macro="" textlink="">
      <xdr:nvSpPr>
        <xdr:cNvPr id="131" name="テキスト ボックス 130"/>
        <xdr:cNvSpPr txBox="1"/>
      </xdr:nvSpPr>
      <xdr:spPr>
        <a:xfrm>
          <a:off x="3924300" y="676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279527</xdr:rowOff>
    </xdr:from>
    <xdr:to>
      <xdr:col>3</xdr:col>
      <xdr:colOff>257175</xdr:colOff>
      <xdr:row>35</xdr:row>
      <xdr:rowOff>38227</xdr:rowOff>
    </xdr:to>
    <xdr:sp macro="" textlink="">
      <xdr:nvSpPr>
        <xdr:cNvPr id="132" name="円/楕円 131"/>
        <xdr:cNvSpPr/>
      </xdr:nvSpPr>
      <xdr:spPr bwMode="auto">
        <a:xfrm>
          <a:off x="3556000" y="654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23004</xdr:rowOff>
    </xdr:from>
    <xdr:ext cx="762000" cy="259045"/>
    <xdr:sp macro="" textlink="">
      <xdr:nvSpPr>
        <xdr:cNvPr id="133" name="テキスト ボックス 132"/>
        <xdr:cNvSpPr txBox="1"/>
      </xdr:nvSpPr>
      <xdr:spPr>
        <a:xfrm>
          <a:off x="3225800" y="66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163665</xdr:rowOff>
    </xdr:from>
    <xdr:to>
      <xdr:col>2</xdr:col>
      <xdr:colOff>692150</xdr:colOff>
      <xdr:row>34</xdr:row>
      <xdr:rowOff>265264</xdr:rowOff>
    </xdr:to>
    <xdr:sp macro="" textlink="">
      <xdr:nvSpPr>
        <xdr:cNvPr id="134" name="円/楕円 133"/>
        <xdr:cNvSpPr/>
      </xdr:nvSpPr>
      <xdr:spPr bwMode="auto">
        <a:xfrm>
          <a:off x="2857500" y="643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275442</xdr:rowOff>
    </xdr:from>
    <xdr:ext cx="762000" cy="259045"/>
    <xdr:sp macro="" textlink="">
      <xdr:nvSpPr>
        <xdr:cNvPr id="135" name="テキスト ボックス 134"/>
        <xdr:cNvSpPr txBox="1"/>
      </xdr:nvSpPr>
      <xdr:spPr>
        <a:xfrm>
          <a:off x="2527300" y="61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2</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年度の</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実質収支及び実質単年度収支は</a:t>
          </a:r>
          <a:r>
            <a:rPr kumimoji="0" lang="ja-JP" altLang="en-US" sz="1100" b="0" i="0" u="none" strike="noStrike" kern="0" cap="none" spc="0" normalizeH="0" baseline="0" noProof="0">
              <a:ln>
                <a:noFill/>
              </a:ln>
              <a:solidFill>
                <a:prstClr val="black"/>
              </a:solidFill>
              <a:effectLst/>
              <a:uLnTx/>
              <a:uFillTx/>
              <a:latin typeface="+mn-lt"/>
              <a:ea typeface="+mn-ea"/>
              <a:cs typeface="+mn-cs"/>
            </a:rPr>
            <a:t>、国の経済対策関連補正予算等により建設事業等の起債発行や基金取崩しを抑制できたため</a:t>
          </a:r>
          <a:r>
            <a:rPr kumimoji="0" lang="ja-JP" altLang="ja-JP" sz="1100" b="0" i="0" u="none" strike="noStrike" kern="0" cap="none" spc="0" normalizeH="0" baseline="0" noProof="0">
              <a:ln>
                <a:noFill/>
              </a:ln>
              <a:solidFill>
                <a:prstClr val="black"/>
              </a:solidFill>
              <a:effectLst/>
              <a:uLnTx/>
              <a:uFillTx/>
              <a:latin typeface="+mn-lt"/>
              <a:ea typeface="+mn-ea"/>
              <a:cs typeface="+mn-cs"/>
            </a:rPr>
            <a:t>共に黒字であ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ったが、</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年度は補助事業の繰越予算に伴い、前年実施分の補助金該当分を一般財源（財政調整基金）繰入で対応したため、実質単年度収支でマイナスとなった。</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年度は財政調整基金繰入の減で実質単年度収支は黒字となったが、</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普通交付税を含めた一般財源の確保が厳しい状況となる見込みであり、財政調整基金を始めとする各種基金の運用による財政運営が求められるため、特に実質単年度収支が赤字となる見込みがあり注視していく必要があ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連結実質赤字比率については、H20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実質公債費比率は３カ年平均</a:t>
          </a:r>
          <a:r>
            <a:rPr kumimoji="0" lang="ja-JP" altLang="en-US" sz="1100" b="0" i="0" u="none" strike="noStrike" kern="0" cap="none" spc="0" normalizeH="0" baseline="0" noProof="0">
              <a:ln>
                <a:noFill/>
              </a:ln>
              <a:solidFill>
                <a:prstClr val="black"/>
              </a:solidFill>
              <a:effectLst/>
              <a:uLnTx/>
              <a:uFillTx/>
              <a:latin typeface="+mn-lt"/>
              <a:ea typeface="+mn-ea"/>
              <a:cs typeface="+mn-cs"/>
            </a:rPr>
            <a:t>５．３</a:t>
          </a:r>
          <a:r>
            <a:rPr kumimoji="0" lang="ja-JP" altLang="ja-JP" sz="1100" b="0" i="0" u="none" strike="noStrike" kern="0" cap="none" spc="0" normalizeH="0" baseline="0" noProof="0">
              <a:ln>
                <a:noFill/>
              </a:ln>
              <a:solidFill>
                <a:prstClr val="black"/>
              </a:solidFill>
              <a:effectLst/>
              <a:uLnTx/>
              <a:uFillTx/>
              <a:latin typeface="+mn-lt"/>
              <a:ea typeface="+mn-ea"/>
              <a:cs typeface="+mn-cs"/>
            </a:rPr>
            <a:t>％で年々減少傾向にある。その要因である元利償還金の額が新規発行の抑制と、公債費の償還額が平成20年度より減少したことから、類似団体平均を下回ったところである。普通交付税に措置される算入公債費等も臨時財政対策債や過疎対策事業債など財政運営に有利な地方債の発行により、実質公債費比率の分子となる額も減少傾向にある。今後も投資的経費の圧縮を図るとともに起債依存型の事業実施を見直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財政調整基金及び減債基金等の積立による充当可能基金の増額等により平成20年度以降は将来負担比率は生じていない。今後も地方債発行の抑制や基金の運用の適正化に努めマイナス比率の確保に努める。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6153460</v>
      </c>
      <c r="BO4" s="379"/>
      <c r="BP4" s="379"/>
      <c r="BQ4" s="379"/>
      <c r="BR4" s="379"/>
      <c r="BS4" s="379"/>
      <c r="BT4" s="379"/>
      <c r="BU4" s="380"/>
      <c r="BV4" s="378">
        <v>6277117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2.8</v>
      </c>
      <c r="CU4" s="556"/>
      <c r="CV4" s="556"/>
      <c r="CW4" s="556"/>
      <c r="CX4" s="556"/>
      <c r="CY4" s="556"/>
      <c r="CZ4" s="556"/>
      <c r="DA4" s="557"/>
      <c r="DB4" s="555">
        <v>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6050012</v>
      </c>
      <c r="BO5" s="384"/>
      <c r="BP5" s="384"/>
      <c r="BQ5" s="384"/>
      <c r="BR5" s="384"/>
      <c r="BS5" s="384"/>
      <c r="BT5" s="384"/>
      <c r="BU5" s="385"/>
      <c r="BV5" s="383">
        <v>6268474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v>
      </c>
      <c r="CU5" s="354"/>
      <c r="CV5" s="354"/>
      <c r="CW5" s="354"/>
      <c r="CX5" s="354"/>
      <c r="CY5" s="354"/>
      <c r="CZ5" s="354"/>
      <c r="DA5" s="355"/>
      <c r="DB5" s="353">
        <v>72.099999999999994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103448</v>
      </c>
      <c r="BO6" s="384"/>
      <c r="BP6" s="384"/>
      <c r="BQ6" s="384"/>
      <c r="BR6" s="384"/>
      <c r="BS6" s="384"/>
      <c r="BT6" s="384"/>
      <c r="BU6" s="385"/>
      <c r="BV6" s="383">
        <v>8643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81.099999999999994</v>
      </c>
      <c r="CU6" s="530"/>
      <c r="CV6" s="530"/>
      <c r="CW6" s="530"/>
      <c r="CX6" s="530"/>
      <c r="CY6" s="530"/>
      <c r="CZ6" s="530"/>
      <c r="DA6" s="531"/>
      <c r="DB6" s="529">
        <v>76.099999999999994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4092</v>
      </c>
      <c r="BO7" s="384"/>
      <c r="BP7" s="384"/>
      <c r="BQ7" s="384"/>
      <c r="BR7" s="384"/>
      <c r="BS7" s="384"/>
      <c r="BT7" s="384"/>
      <c r="BU7" s="385"/>
      <c r="BV7" s="383">
        <v>516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3514705</v>
      </c>
      <c r="CU7" s="384"/>
      <c r="CV7" s="384"/>
      <c r="CW7" s="384"/>
      <c r="CX7" s="384"/>
      <c r="CY7" s="384"/>
      <c r="CZ7" s="384"/>
      <c r="DA7" s="385"/>
      <c r="DB7" s="383">
        <v>3800297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99356</v>
      </c>
      <c r="BO8" s="384"/>
      <c r="BP8" s="384"/>
      <c r="BQ8" s="384"/>
      <c r="BR8" s="384"/>
      <c r="BS8" s="384"/>
      <c r="BT8" s="384"/>
      <c r="BU8" s="385"/>
      <c r="BV8" s="383">
        <v>8127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5646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91229</v>
      </c>
      <c r="BO9" s="384"/>
      <c r="BP9" s="384"/>
      <c r="BQ9" s="384"/>
      <c r="BR9" s="384"/>
      <c r="BS9" s="384"/>
      <c r="BT9" s="384"/>
      <c r="BU9" s="385"/>
      <c r="BV9" s="383">
        <v>-60833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6222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96909</v>
      </c>
      <c r="BO10" s="384"/>
      <c r="BP10" s="384"/>
      <c r="BQ10" s="384"/>
      <c r="BR10" s="384"/>
      <c r="BS10" s="384"/>
      <c r="BT10" s="384"/>
      <c r="BU10" s="385"/>
      <c r="BV10" s="383">
        <v>162427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5231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82112</v>
      </c>
      <c r="BO12" s="384"/>
      <c r="BP12" s="384"/>
      <c r="BQ12" s="384"/>
      <c r="BR12" s="384"/>
      <c r="BS12" s="384"/>
      <c r="BT12" s="384"/>
      <c r="BU12" s="385"/>
      <c r="BV12" s="383">
        <v>178998</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5220</v>
      </c>
      <c r="S13" s="485"/>
      <c r="T13" s="485"/>
      <c r="U13" s="485"/>
      <c r="V13" s="486"/>
      <c r="W13" s="472" t="s">
        <v>124</v>
      </c>
      <c r="X13" s="396"/>
      <c r="Y13" s="396"/>
      <c r="Z13" s="396"/>
      <c r="AA13" s="396"/>
      <c r="AB13" s="397"/>
      <c r="AC13" s="359">
        <v>645</v>
      </c>
      <c r="AD13" s="360"/>
      <c r="AE13" s="360"/>
      <c r="AF13" s="360"/>
      <c r="AG13" s="361"/>
      <c r="AH13" s="359">
        <v>683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106026</v>
      </c>
      <c r="BO13" s="384"/>
      <c r="BP13" s="384"/>
      <c r="BQ13" s="384"/>
      <c r="BR13" s="384"/>
      <c r="BS13" s="384"/>
      <c r="BT13" s="384"/>
      <c r="BU13" s="385"/>
      <c r="BV13" s="383">
        <v>-77404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5.3</v>
      </c>
      <c r="CU13" s="354"/>
      <c r="CV13" s="354"/>
      <c r="CW13" s="354"/>
      <c r="CX13" s="354"/>
      <c r="CY13" s="354"/>
      <c r="CZ13" s="354"/>
      <c r="DA13" s="355"/>
      <c r="DB13" s="353">
        <v>6.6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5369</v>
      </c>
      <c r="S14" s="485"/>
      <c r="T14" s="485"/>
      <c r="U14" s="485"/>
      <c r="V14" s="486"/>
      <c r="W14" s="487"/>
      <c r="X14" s="399"/>
      <c r="Y14" s="399"/>
      <c r="Z14" s="399"/>
      <c r="AA14" s="399"/>
      <c r="AB14" s="400"/>
      <c r="AC14" s="477">
        <v>25.1</v>
      </c>
      <c r="AD14" s="478"/>
      <c r="AE14" s="478"/>
      <c r="AF14" s="478"/>
      <c r="AG14" s="479"/>
      <c r="AH14" s="477">
        <v>23.5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5355</v>
      </c>
      <c r="S15" s="485"/>
      <c r="T15" s="485"/>
      <c r="U15" s="485"/>
      <c r="V15" s="486"/>
      <c r="W15" s="472" t="s">
        <v>131</v>
      </c>
      <c r="X15" s="396"/>
      <c r="Y15" s="396"/>
      <c r="Z15" s="396"/>
      <c r="AA15" s="396"/>
      <c r="AB15" s="397"/>
      <c r="AC15" s="359">
        <v>583</v>
      </c>
      <c r="AD15" s="360"/>
      <c r="AE15" s="360"/>
      <c r="AF15" s="360"/>
      <c r="AG15" s="361"/>
      <c r="AH15" s="359">
        <v>712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627328</v>
      </c>
      <c r="BO15" s="379"/>
      <c r="BP15" s="379"/>
      <c r="BQ15" s="379"/>
      <c r="BR15" s="379"/>
      <c r="BS15" s="379"/>
      <c r="BT15" s="379"/>
      <c r="BU15" s="380"/>
      <c r="BV15" s="378">
        <v>586605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22.7</v>
      </c>
      <c r="AD16" s="478"/>
      <c r="AE16" s="478"/>
      <c r="AF16" s="478"/>
      <c r="AG16" s="479"/>
      <c r="AH16" s="477">
        <v>24.5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3183733</v>
      </c>
      <c r="BO16" s="384"/>
      <c r="BP16" s="384"/>
      <c r="BQ16" s="384"/>
      <c r="BR16" s="384"/>
      <c r="BS16" s="384"/>
      <c r="BT16" s="384"/>
      <c r="BU16" s="385"/>
      <c r="BV16" s="383">
        <v>3445385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1342</v>
      </c>
      <c r="AD17" s="360"/>
      <c r="AE17" s="360"/>
      <c r="AF17" s="360"/>
      <c r="AG17" s="361"/>
      <c r="AH17" s="359">
        <v>1512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790086</v>
      </c>
      <c r="BO17" s="384"/>
      <c r="BP17" s="384"/>
      <c r="BQ17" s="384"/>
      <c r="BR17" s="384"/>
      <c r="BS17" s="384"/>
      <c r="BT17" s="384"/>
      <c r="BU17" s="385"/>
      <c r="BV17" s="383">
        <v>738638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716.8</v>
      </c>
      <c r="M18" s="448"/>
      <c r="N18" s="448"/>
      <c r="O18" s="448"/>
      <c r="P18" s="448"/>
      <c r="Q18" s="448"/>
      <c r="R18" s="449"/>
      <c r="S18" s="449"/>
      <c r="T18" s="449"/>
      <c r="U18" s="449"/>
      <c r="V18" s="450"/>
      <c r="W18" s="464"/>
      <c r="X18" s="465"/>
      <c r="Y18" s="465"/>
      <c r="Z18" s="465"/>
      <c r="AA18" s="465"/>
      <c r="AB18" s="473"/>
      <c r="AC18" s="347">
        <v>52.2</v>
      </c>
      <c r="AD18" s="348"/>
      <c r="AE18" s="348"/>
      <c r="AF18" s="348"/>
      <c r="AG18" s="451"/>
      <c r="AH18" s="347">
        <v>52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2667736</v>
      </c>
      <c r="BO18" s="384"/>
      <c r="BP18" s="384"/>
      <c r="BQ18" s="384"/>
      <c r="BR18" s="384"/>
      <c r="BS18" s="384"/>
      <c r="BT18" s="384"/>
      <c r="BU18" s="385"/>
      <c r="BV18" s="383">
        <v>2761670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3841332</v>
      </c>
      <c r="BO19" s="384"/>
      <c r="BP19" s="384"/>
      <c r="BQ19" s="384"/>
      <c r="BR19" s="384"/>
      <c r="BS19" s="384"/>
      <c r="BT19" s="384"/>
      <c r="BU19" s="385"/>
      <c r="BV19" s="383">
        <v>4283627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2358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5301976</v>
      </c>
      <c r="BO23" s="384"/>
      <c r="BP23" s="384"/>
      <c r="BQ23" s="384"/>
      <c r="BR23" s="384"/>
      <c r="BS23" s="384"/>
      <c r="BT23" s="384"/>
      <c r="BU23" s="385"/>
      <c r="BV23" s="383">
        <v>4738140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7100</v>
      </c>
      <c r="R24" s="360"/>
      <c r="S24" s="360"/>
      <c r="T24" s="360"/>
      <c r="U24" s="360"/>
      <c r="V24" s="361"/>
      <c r="W24" s="425"/>
      <c r="X24" s="416"/>
      <c r="Y24" s="417"/>
      <c r="Z24" s="356" t="s">
        <v>155</v>
      </c>
      <c r="AA24" s="357"/>
      <c r="AB24" s="357"/>
      <c r="AC24" s="357"/>
      <c r="AD24" s="357"/>
      <c r="AE24" s="357"/>
      <c r="AF24" s="357"/>
      <c r="AG24" s="358"/>
      <c r="AH24" s="359">
        <v>97</v>
      </c>
      <c r="AI24" s="360"/>
      <c r="AJ24" s="360"/>
      <c r="AK24" s="360"/>
      <c r="AL24" s="361"/>
      <c r="AM24" s="359">
        <v>312825</v>
      </c>
      <c r="AN24" s="360"/>
      <c r="AO24" s="360"/>
      <c r="AP24" s="360"/>
      <c r="AQ24" s="360"/>
      <c r="AR24" s="361"/>
      <c r="AS24" s="359">
        <v>3225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5074800</v>
      </c>
      <c r="BO24" s="384"/>
      <c r="BP24" s="384"/>
      <c r="BQ24" s="384"/>
      <c r="BR24" s="384"/>
      <c r="BS24" s="384"/>
      <c r="BT24" s="384"/>
      <c r="BU24" s="385"/>
      <c r="BV24" s="383">
        <v>4465616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24225</v>
      </c>
      <c r="BO25" s="379"/>
      <c r="BP25" s="379"/>
      <c r="BQ25" s="379"/>
      <c r="BR25" s="379"/>
      <c r="BS25" s="379"/>
      <c r="BT25" s="379"/>
      <c r="BU25" s="380"/>
      <c r="BV25" s="378">
        <v>43513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5350</v>
      </c>
      <c r="R26" s="360"/>
      <c r="S26" s="360"/>
      <c r="T26" s="360"/>
      <c r="U26" s="360"/>
      <c r="V26" s="361"/>
      <c r="W26" s="425"/>
      <c r="X26" s="416"/>
      <c r="Y26" s="417"/>
      <c r="Z26" s="356" t="s">
        <v>161</v>
      </c>
      <c r="AA26" s="438"/>
      <c r="AB26" s="438"/>
      <c r="AC26" s="438"/>
      <c r="AD26" s="438"/>
      <c r="AE26" s="438"/>
      <c r="AF26" s="438"/>
      <c r="AG26" s="439"/>
      <c r="AH26" s="359">
        <v>15</v>
      </c>
      <c r="AI26" s="360"/>
      <c r="AJ26" s="360"/>
      <c r="AK26" s="360"/>
      <c r="AL26" s="361"/>
      <c r="AM26" s="359">
        <v>52050</v>
      </c>
      <c r="AN26" s="360"/>
      <c r="AO26" s="360"/>
      <c r="AP26" s="360"/>
      <c r="AQ26" s="360"/>
      <c r="AR26" s="361"/>
      <c r="AS26" s="359">
        <v>3470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2780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48616</v>
      </c>
      <c r="BO27" s="387"/>
      <c r="BP27" s="387"/>
      <c r="BQ27" s="387"/>
      <c r="BR27" s="387"/>
      <c r="BS27" s="387"/>
      <c r="BT27" s="387"/>
      <c r="BU27" s="388"/>
      <c r="BV27" s="386">
        <v>46255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2220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1036976</v>
      </c>
      <c r="BO28" s="379"/>
      <c r="BP28" s="379"/>
      <c r="BQ28" s="379"/>
      <c r="BR28" s="379"/>
      <c r="BS28" s="379"/>
      <c r="BT28" s="379"/>
      <c r="BU28" s="380"/>
      <c r="BV28" s="378">
        <v>1022179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1830</v>
      </c>
      <c r="R29" s="360"/>
      <c r="S29" s="360"/>
      <c r="T29" s="360"/>
      <c r="U29" s="360"/>
      <c r="V29" s="361"/>
      <c r="W29" s="426"/>
      <c r="X29" s="427"/>
      <c r="Y29" s="428"/>
      <c r="Z29" s="356" t="s">
        <v>171</v>
      </c>
      <c r="AA29" s="357"/>
      <c r="AB29" s="357"/>
      <c r="AC29" s="357"/>
      <c r="AD29" s="357"/>
      <c r="AE29" s="357"/>
      <c r="AF29" s="357"/>
      <c r="AG29" s="358"/>
      <c r="AH29" s="359">
        <v>97</v>
      </c>
      <c r="AI29" s="360"/>
      <c r="AJ29" s="360"/>
      <c r="AK29" s="360"/>
      <c r="AL29" s="361"/>
      <c r="AM29" s="359">
        <v>312825</v>
      </c>
      <c r="AN29" s="360"/>
      <c r="AO29" s="360"/>
      <c r="AP29" s="360"/>
      <c r="AQ29" s="360"/>
      <c r="AR29" s="361"/>
      <c r="AS29" s="359">
        <v>3225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237628</v>
      </c>
      <c r="BO29" s="384"/>
      <c r="BP29" s="384"/>
      <c r="BQ29" s="384"/>
      <c r="BR29" s="384"/>
      <c r="BS29" s="384"/>
      <c r="BT29" s="384"/>
      <c r="BU29" s="385"/>
      <c r="BV29" s="383">
        <v>208289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3334884</v>
      </c>
      <c r="BO30" s="387"/>
      <c r="BP30" s="387"/>
      <c r="BQ30" s="387"/>
      <c r="BR30" s="387"/>
      <c r="BS30" s="387"/>
      <c r="BT30" s="387"/>
      <c r="BU30" s="388"/>
      <c r="BV30" s="386">
        <v>3223534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美幌・津別広域事務組合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津別町振興公社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網走地方教育研修センター組合</v>
      </c>
      <c r="BZ35" s="342"/>
      <c r="CA35" s="342"/>
      <c r="CB35" s="342"/>
      <c r="CC35" s="342"/>
      <c r="CD35" s="342"/>
      <c r="CE35" s="342"/>
      <c r="CF35" s="342"/>
      <c r="CG35" s="342"/>
      <c r="CH35" s="342"/>
      <c r="CI35" s="342"/>
      <c r="CJ35" s="342"/>
      <c r="CK35" s="342"/>
      <c r="CL35" s="342"/>
      <c r="CM35" s="342"/>
      <c r="CN35" s="165"/>
      <c r="CO35" s="343">
        <f t="shared" ref="CO35:CO43" si="3">IF(CQ35="","",CO34+1)</f>
        <v>11</v>
      </c>
      <c r="CP35" s="343"/>
      <c r="CQ35" s="342" t="str">
        <f>IF('各会計、関係団体の財政状況及び健全化判断比率'!BS8="","",'各会計、関係団体の財政状況及び健全化判断比率'!BS8)</f>
        <v>相生振興公社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579525</v>
      </c>
      <c r="S5" s="639"/>
      <c r="T5" s="639"/>
      <c r="U5" s="639"/>
      <c r="V5" s="639"/>
      <c r="W5" s="639"/>
      <c r="X5" s="639"/>
      <c r="Y5" s="686"/>
      <c r="Z5" s="699">
        <v>9.4</v>
      </c>
      <c r="AA5" s="699"/>
      <c r="AB5" s="699"/>
      <c r="AC5" s="699"/>
      <c r="AD5" s="700">
        <v>579525</v>
      </c>
      <c r="AE5" s="700"/>
      <c r="AF5" s="700"/>
      <c r="AG5" s="700"/>
      <c r="AH5" s="700"/>
      <c r="AI5" s="700"/>
      <c r="AJ5" s="700"/>
      <c r="AK5" s="700"/>
      <c r="AL5" s="687">
        <v>17.600000000000001</v>
      </c>
      <c r="AM5" s="656"/>
      <c r="AN5" s="656"/>
      <c r="AO5" s="688"/>
      <c r="AP5" s="675" t="s">
        <v>209</v>
      </c>
      <c r="AQ5" s="676"/>
      <c r="AR5" s="676"/>
      <c r="AS5" s="676"/>
      <c r="AT5" s="676"/>
      <c r="AU5" s="676"/>
      <c r="AV5" s="676"/>
      <c r="AW5" s="676"/>
      <c r="AX5" s="676"/>
      <c r="AY5" s="676"/>
      <c r="AZ5" s="676"/>
      <c r="BA5" s="676"/>
      <c r="BB5" s="676"/>
      <c r="BC5" s="676"/>
      <c r="BD5" s="676"/>
      <c r="BE5" s="676"/>
      <c r="BF5" s="677"/>
      <c r="BG5" s="588">
        <v>577928</v>
      </c>
      <c r="BH5" s="589"/>
      <c r="BI5" s="589"/>
      <c r="BJ5" s="589"/>
      <c r="BK5" s="589"/>
      <c r="BL5" s="589"/>
      <c r="BM5" s="589"/>
      <c r="BN5" s="590"/>
      <c r="BO5" s="641">
        <v>99.7</v>
      </c>
      <c r="BP5" s="641"/>
      <c r="BQ5" s="641"/>
      <c r="BR5" s="641"/>
      <c r="BS5" s="642">
        <v>7233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76610</v>
      </c>
      <c r="S6" s="589"/>
      <c r="T6" s="589"/>
      <c r="U6" s="589"/>
      <c r="V6" s="589"/>
      <c r="W6" s="589"/>
      <c r="X6" s="589"/>
      <c r="Y6" s="590"/>
      <c r="Z6" s="641">
        <v>1.2</v>
      </c>
      <c r="AA6" s="641"/>
      <c r="AB6" s="641"/>
      <c r="AC6" s="641"/>
      <c r="AD6" s="642">
        <v>76610</v>
      </c>
      <c r="AE6" s="642"/>
      <c r="AF6" s="642"/>
      <c r="AG6" s="642"/>
      <c r="AH6" s="642"/>
      <c r="AI6" s="642"/>
      <c r="AJ6" s="642"/>
      <c r="AK6" s="642"/>
      <c r="AL6" s="611">
        <v>2.2999999999999998</v>
      </c>
      <c r="AM6" s="643"/>
      <c r="AN6" s="643"/>
      <c r="AO6" s="644"/>
      <c r="AP6" s="585" t="s">
        <v>214</v>
      </c>
      <c r="AQ6" s="586"/>
      <c r="AR6" s="586"/>
      <c r="AS6" s="586"/>
      <c r="AT6" s="586"/>
      <c r="AU6" s="586"/>
      <c r="AV6" s="586"/>
      <c r="AW6" s="586"/>
      <c r="AX6" s="586"/>
      <c r="AY6" s="586"/>
      <c r="AZ6" s="586"/>
      <c r="BA6" s="586"/>
      <c r="BB6" s="586"/>
      <c r="BC6" s="586"/>
      <c r="BD6" s="586"/>
      <c r="BE6" s="586"/>
      <c r="BF6" s="587"/>
      <c r="BG6" s="588">
        <v>577928</v>
      </c>
      <c r="BH6" s="589"/>
      <c r="BI6" s="589"/>
      <c r="BJ6" s="589"/>
      <c r="BK6" s="589"/>
      <c r="BL6" s="589"/>
      <c r="BM6" s="589"/>
      <c r="BN6" s="590"/>
      <c r="BO6" s="641">
        <v>99.7</v>
      </c>
      <c r="BP6" s="641"/>
      <c r="BQ6" s="641"/>
      <c r="BR6" s="641"/>
      <c r="BS6" s="642">
        <v>7233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70590</v>
      </c>
      <c r="CS6" s="589"/>
      <c r="CT6" s="589"/>
      <c r="CU6" s="589"/>
      <c r="CV6" s="589"/>
      <c r="CW6" s="589"/>
      <c r="CX6" s="589"/>
      <c r="CY6" s="590"/>
      <c r="CZ6" s="641">
        <v>1.2</v>
      </c>
      <c r="DA6" s="641"/>
      <c r="DB6" s="641"/>
      <c r="DC6" s="641"/>
      <c r="DD6" s="594">
        <v>1404</v>
      </c>
      <c r="DE6" s="589"/>
      <c r="DF6" s="589"/>
      <c r="DG6" s="589"/>
      <c r="DH6" s="589"/>
      <c r="DI6" s="589"/>
      <c r="DJ6" s="589"/>
      <c r="DK6" s="589"/>
      <c r="DL6" s="589"/>
      <c r="DM6" s="589"/>
      <c r="DN6" s="589"/>
      <c r="DO6" s="589"/>
      <c r="DP6" s="590"/>
      <c r="DQ6" s="594">
        <v>70590</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1159</v>
      </c>
      <c r="S7" s="589"/>
      <c r="T7" s="589"/>
      <c r="U7" s="589"/>
      <c r="V7" s="589"/>
      <c r="W7" s="589"/>
      <c r="X7" s="589"/>
      <c r="Y7" s="590"/>
      <c r="Z7" s="641">
        <v>0</v>
      </c>
      <c r="AA7" s="641"/>
      <c r="AB7" s="641"/>
      <c r="AC7" s="641"/>
      <c r="AD7" s="642">
        <v>1159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240814</v>
      </c>
      <c r="BH7" s="589"/>
      <c r="BI7" s="589"/>
      <c r="BJ7" s="589"/>
      <c r="BK7" s="589"/>
      <c r="BL7" s="589"/>
      <c r="BM7" s="589"/>
      <c r="BN7" s="590"/>
      <c r="BO7" s="641">
        <v>41.6</v>
      </c>
      <c r="BP7" s="641"/>
      <c r="BQ7" s="641"/>
      <c r="BR7" s="641"/>
      <c r="BS7" s="642">
        <v>7233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1229816</v>
      </c>
      <c r="CS7" s="589"/>
      <c r="CT7" s="589"/>
      <c r="CU7" s="589"/>
      <c r="CV7" s="589"/>
      <c r="CW7" s="589"/>
      <c r="CX7" s="589"/>
      <c r="CY7" s="590"/>
      <c r="CZ7" s="641">
        <v>20.3</v>
      </c>
      <c r="DA7" s="641"/>
      <c r="DB7" s="641"/>
      <c r="DC7" s="641"/>
      <c r="DD7" s="594">
        <v>270481</v>
      </c>
      <c r="DE7" s="589"/>
      <c r="DF7" s="589"/>
      <c r="DG7" s="589"/>
      <c r="DH7" s="589"/>
      <c r="DI7" s="589"/>
      <c r="DJ7" s="589"/>
      <c r="DK7" s="589"/>
      <c r="DL7" s="589"/>
      <c r="DM7" s="589"/>
      <c r="DN7" s="589"/>
      <c r="DO7" s="589"/>
      <c r="DP7" s="590"/>
      <c r="DQ7" s="594">
        <v>856122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2404</v>
      </c>
      <c r="S8" s="589"/>
      <c r="T8" s="589"/>
      <c r="U8" s="589"/>
      <c r="V8" s="589"/>
      <c r="W8" s="589"/>
      <c r="X8" s="589"/>
      <c r="Y8" s="590"/>
      <c r="Z8" s="641">
        <v>0</v>
      </c>
      <c r="AA8" s="641"/>
      <c r="AB8" s="641"/>
      <c r="AC8" s="641"/>
      <c r="AD8" s="642">
        <v>2404</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8265</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1737499</v>
      </c>
      <c r="CS8" s="589"/>
      <c r="CT8" s="589"/>
      <c r="CU8" s="589"/>
      <c r="CV8" s="589"/>
      <c r="CW8" s="589"/>
      <c r="CX8" s="589"/>
      <c r="CY8" s="590"/>
      <c r="CZ8" s="641">
        <v>28.7</v>
      </c>
      <c r="DA8" s="641"/>
      <c r="DB8" s="641"/>
      <c r="DC8" s="641"/>
      <c r="DD8" s="594">
        <v>865763</v>
      </c>
      <c r="DE8" s="589"/>
      <c r="DF8" s="589"/>
      <c r="DG8" s="589"/>
      <c r="DH8" s="589"/>
      <c r="DI8" s="589"/>
      <c r="DJ8" s="589"/>
      <c r="DK8" s="589"/>
      <c r="DL8" s="589"/>
      <c r="DM8" s="589"/>
      <c r="DN8" s="589"/>
      <c r="DO8" s="589"/>
      <c r="DP8" s="590"/>
      <c r="DQ8" s="594">
        <v>624633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1281</v>
      </c>
      <c r="S9" s="589"/>
      <c r="T9" s="589"/>
      <c r="U9" s="589"/>
      <c r="V9" s="589"/>
      <c r="W9" s="589"/>
      <c r="X9" s="589"/>
      <c r="Y9" s="590"/>
      <c r="Z9" s="641">
        <v>0</v>
      </c>
      <c r="AA9" s="641"/>
      <c r="AB9" s="641"/>
      <c r="AC9" s="641"/>
      <c r="AD9" s="642">
        <v>1281</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188555</v>
      </c>
      <c r="BH9" s="589"/>
      <c r="BI9" s="589"/>
      <c r="BJ9" s="589"/>
      <c r="BK9" s="589"/>
      <c r="BL9" s="589"/>
      <c r="BM9" s="589"/>
      <c r="BN9" s="590"/>
      <c r="BO9" s="641">
        <v>32.5</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364793</v>
      </c>
      <c r="CS9" s="589"/>
      <c r="CT9" s="589"/>
      <c r="CU9" s="589"/>
      <c r="CV9" s="589"/>
      <c r="CW9" s="589"/>
      <c r="CX9" s="589"/>
      <c r="CY9" s="590"/>
      <c r="CZ9" s="641">
        <v>6</v>
      </c>
      <c r="DA9" s="641"/>
      <c r="DB9" s="641"/>
      <c r="DC9" s="641"/>
      <c r="DD9" s="594">
        <v>3176</v>
      </c>
      <c r="DE9" s="589"/>
      <c r="DF9" s="589"/>
      <c r="DG9" s="589"/>
      <c r="DH9" s="589"/>
      <c r="DI9" s="589"/>
      <c r="DJ9" s="589"/>
      <c r="DK9" s="589"/>
      <c r="DL9" s="589"/>
      <c r="DM9" s="589"/>
      <c r="DN9" s="589"/>
      <c r="DO9" s="589"/>
      <c r="DP9" s="590"/>
      <c r="DQ9" s="594">
        <v>251294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70088</v>
      </c>
      <c r="S10" s="589"/>
      <c r="T10" s="589"/>
      <c r="U10" s="589"/>
      <c r="V10" s="589"/>
      <c r="W10" s="589"/>
      <c r="X10" s="589"/>
      <c r="Y10" s="590"/>
      <c r="Z10" s="641">
        <v>1.1000000000000001</v>
      </c>
      <c r="AA10" s="641"/>
      <c r="AB10" s="641"/>
      <c r="AC10" s="641"/>
      <c r="AD10" s="642">
        <v>70088</v>
      </c>
      <c r="AE10" s="642"/>
      <c r="AF10" s="642"/>
      <c r="AG10" s="642"/>
      <c r="AH10" s="642"/>
      <c r="AI10" s="642"/>
      <c r="AJ10" s="642"/>
      <c r="AK10" s="642"/>
      <c r="AL10" s="611">
        <v>2.1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14608</v>
      </c>
      <c r="BH10" s="589"/>
      <c r="BI10" s="589"/>
      <c r="BJ10" s="589"/>
      <c r="BK10" s="589"/>
      <c r="BL10" s="589"/>
      <c r="BM10" s="589"/>
      <c r="BN10" s="590"/>
      <c r="BO10" s="641">
        <v>2.5</v>
      </c>
      <c r="BP10" s="641"/>
      <c r="BQ10" s="641"/>
      <c r="BR10" s="641"/>
      <c r="BS10" s="594">
        <v>2435</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1028</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1028</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29386</v>
      </c>
      <c r="BH11" s="589"/>
      <c r="BI11" s="589"/>
      <c r="BJ11" s="589"/>
      <c r="BK11" s="589"/>
      <c r="BL11" s="589"/>
      <c r="BM11" s="589"/>
      <c r="BN11" s="590"/>
      <c r="BO11" s="641">
        <v>5.0999999999999996</v>
      </c>
      <c r="BP11" s="641"/>
      <c r="BQ11" s="641"/>
      <c r="BR11" s="641"/>
      <c r="BS11" s="594">
        <v>4798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554033</v>
      </c>
      <c r="CS11" s="589"/>
      <c r="CT11" s="589"/>
      <c r="CU11" s="589"/>
      <c r="CV11" s="589"/>
      <c r="CW11" s="589"/>
      <c r="CX11" s="589"/>
      <c r="CY11" s="590"/>
      <c r="CZ11" s="641">
        <v>9.1999999999999993</v>
      </c>
      <c r="DA11" s="641"/>
      <c r="DB11" s="641"/>
      <c r="DC11" s="641"/>
      <c r="DD11" s="594">
        <v>335078</v>
      </c>
      <c r="DE11" s="589"/>
      <c r="DF11" s="589"/>
      <c r="DG11" s="589"/>
      <c r="DH11" s="589"/>
      <c r="DI11" s="589"/>
      <c r="DJ11" s="589"/>
      <c r="DK11" s="589"/>
      <c r="DL11" s="589"/>
      <c r="DM11" s="589"/>
      <c r="DN11" s="589"/>
      <c r="DO11" s="589"/>
      <c r="DP11" s="590"/>
      <c r="DQ11" s="594">
        <v>204480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293279</v>
      </c>
      <c r="BH12" s="589"/>
      <c r="BI12" s="589"/>
      <c r="BJ12" s="589"/>
      <c r="BK12" s="589"/>
      <c r="BL12" s="589"/>
      <c r="BM12" s="589"/>
      <c r="BN12" s="590"/>
      <c r="BO12" s="641">
        <v>50.6</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56867</v>
      </c>
      <c r="CS12" s="589"/>
      <c r="CT12" s="589"/>
      <c r="CU12" s="589"/>
      <c r="CV12" s="589"/>
      <c r="CW12" s="589"/>
      <c r="CX12" s="589"/>
      <c r="CY12" s="590"/>
      <c r="CZ12" s="641">
        <v>0.9</v>
      </c>
      <c r="DA12" s="641"/>
      <c r="DB12" s="641"/>
      <c r="DC12" s="641"/>
      <c r="DD12" s="594">
        <v>1782</v>
      </c>
      <c r="DE12" s="589"/>
      <c r="DF12" s="589"/>
      <c r="DG12" s="589"/>
      <c r="DH12" s="589"/>
      <c r="DI12" s="589"/>
      <c r="DJ12" s="589"/>
      <c r="DK12" s="589"/>
      <c r="DL12" s="589"/>
      <c r="DM12" s="589"/>
      <c r="DN12" s="589"/>
      <c r="DO12" s="589"/>
      <c r="DP12" s="590"/>
      <c r="DQ12" s="594">
        <v>52691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9461</v>
      </c>
      <c r="S13" s="589"/>
      <c r="T13" s="589"/>
      <c r="U13" s="589"/>
      <c r="V13" s="589"/>
      <c r="W13" s="589"/>
      <c r="X13" s="589"/>
      <c r="Y13" s="590"/>
      <c r="Z13" s="641">
        <v>0.2</v>
      </c>
      <c r="AA13" s="641"/>
      <c r="AB13" s="641"/>
      <c r="AC13" s="641"/>
      <c r="AD13" s="642">
        <v>9461</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284786</v>
      </c>
      <c r="BH13" s="589"/>
      <c r="BI13" s="589"/>
      <c r="BJ13" s="589"/>
      <c r="BK13" s="589"/>
      <c r="BL13" s="589"/>
      <c r="BM13" s="589"/>
      <c r="BN13" s="590"/>
      <c r="BO13" s="641">
        <v>49.1</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785784</v>
      </c>
      <c r="CS13" s="589"/>
      <c r="CT13" s="589"/>
      <c r="CU13" s="589"/>
      <c r="CV13" s="589"/>
      <c r="CW13" s="589"/>
      <c r="CX13" s="589"/>
      <c r="CY13" s="590"/>
      <c r="CZ13" s="641">
        <v>13</v>
      </c>
      <c r="DA13" s="641"/>
      <c r="DB13" s="641"/>
      <c r="DC13" s="641"/>
      <c r="DD13" s="594">
        <v>339008</v>
      </c>
      <c r="DE13" s="589"/>
      <c r="DF13" s="589"/>
      <c r="DG13" s="589"/>
      <c r="DH13" s="589"/>
      <c r="DI13" s="589"/>
      <c r="DJ13" s="589"/>
      <c r="DK13" s="589"/>
      <c r="DL13" s="589"/>
      <c r="DM13" s="589"/>
      <c r="DN13" s="589"/>
      <c r="DO13" s="589"/>
      <c r="DP13" s="590"/>
      <c r="DQ13" s="594">
        <v>488272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10856</v>
      </c>
      <c r="BH14" s="589"/>
      <c r="BI14" s="589"/>
      <c r="BJ14" s="589"/>
      <c r="BK14" s="589"/>
      <c r="BL14" s="589"/>
      <c r="BM14" s="589"/>
      <c r="BN14" s="590"/>
      <c r="BO14" s="641">
        <v>1.9</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228904</v>
      </c>
      <c r="CS14" s="589"/>
      <c r="CT14" s="589"/>
      <c r="CU14" s="589"/>
      <c r="CV14" s="589"/>
      <c r="CW14" s="589"/>
      <c r="CX14" s="589"/>
      <c r="CY14" s="590"/>
      <c r="CZ14" s="641">
        <v>3.8</v>
      </c>
      <c r="DA14" s="641"/>
      <c r="DB14" s="641"/>
      <c r="DC14" s="641"/>
      <c r="DD14" s="594">
        <v>1545</v>
      </c>
      <c r="DE14" s="589"/>
      <c r="DF14" s="589"/>
      <c r="DG14" s="589"/>
      <c r="DH14" s="589"/>
      <c r="DI14" s="589"/>
      <c r="DJ14" s="589"/>
      <c r="DK14" s="589"/>
      <c r="DL14" s="589"/>
      <c r="DM14" s="589"/>
      <c r="DN14" s="589"/>
      <c r="DO14" s="589"/>
      <c r="DP14" s="590"/>
      <c r="DQ14" s="594">
        <v>225073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419</v>
      </c>
      <c r="S15" s="589"/>
      <c r="T15" s="589"/>
      <c r="U15" s="589"/>
      <c r="V15" s="589"/>
      <c r="W15" s="589"/>
      <c r="X15" s="589"/>
      <c r="Y15" s="590"/>
      <c r="Z15" s="641">
        <v>0</v>
      </c>
      <c r="AA15" s="641"/>
      <c r="AB15" s="641"/>
      <c r="AC15" s="641"/>
      <c r="AD15" s="642">
        <v>419</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32979</v>
      </c>
      <c r="BH15" s="589"/>
      <c r="BI15" s="589"/>
      <c r="BJ15" s="589"/>
      <c r="BK15" s="589"/>
      <c r="BL15" s="589"/>
      <c r="BM15" s="589"/>
      <c r="BN15" s="590"/>
      <c r="BO15" s="641">
        <v>5.7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503823</v>
      </c>
      <c r="CS15" s="589"/>
      <c r="CT15" s="589"/>
      <c r="CU15" s="589"/>
      <c r="CV15" s="589"/>
      <c r="CW15" s="589"/>
      <c r="CX15" s="589"/>
      <c r="CY15" s="590"/>
      <c r="CZ15" s="641">
        <v>8.3000000000000007</v>
      </c>
      <c r="DA15" s="641"/>
      <c r="DB15" s="641"/>
      <c r="DC15" s="641"/>
      <c r="DD15" s="594">
        <v>40630</v>
      </c>
      <c r="DE15" s="589"/>
      <c r="DF15" s="589"/>
      <c r="DG15" s="589"/>
      <c r="DH15" s="589"/>
      <c r="DI15" s="589"/>
      <c r="DJ15" s="589"/>
      <c r="DK15" s="589"/>
      <c r="DL15" s="589"/>
      <c r="DM15" s="589"/>
      <c r="DN15" s="589"/>
      <c r="DO15" s="589"/>
      <c r="DP15" s="590"/>
      <c r="DQ15" s="594">
        <v>446831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2741580</v>
      </c>
      <c r="S16" s="589"/>
      <c r="T16" s="589"/>
      <c r="U16" s="589"/>
      <c r="V16" s="589"/>
      <c r="W16" s="589"/>
      <c r="X16" s="589"/>
      <c r="Y16" s="590"/>
      <c r="Z16" s="641">
        <v>44.6</v>
      </c>
      <c r="AA16" s="641"/>
      <c r="AB16" s="641"/>
      <c r="AC16" s="641"/>
      <c r="AD16" s="642">
        <v>2548670</v>
      </c>
      <c r="AE16" s="642"/>
      <c r="AF16" s="642"/>
      <c r="AG16" s="642"/>
      <c r="AH16" s="642"/>
      <c r="AI16" s="642"/>
      <c r="AJ16" s="642"/>
      <c r="AK16" s="642"/>
      <c r="AL16" s="611">
        <v>77.5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2548670</v>
      </c>
      <c r="S17" s="589"/>
      <c r="T17" s="589"/>
      <c r="U17" s="589"/>
      <c r="V17" s="589"/>
      <c r="W17" s="589"/>
      <c r="X17" s="589"/>
      <c r="Y17" s="590"/>
      <c r="Z17" s="641">
        <v>41.4</v>
      </c>
      <c r="AA17" s="641"/>
      <c r="AB17" s="641"/>
      <c r="AC17" s="641"/>
      <c r="AD17" s="642">
        <v>2548670</v>
      </c>
      <c r="AE17" s="642"/>
      <c r="AF17" s="642"/>
      <c r="AG17" s="642"/>
      <c r="AH17" s="642"/>
      <c r="AI17" s="642"/>
      <c r="AJ17" s="642"/>
      <c r="AK17" s="642"/>
      <c r="AL17" s="611">
        <v>77.5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516875</v>
      </c>
      <c r="CS17" s="589"/>
      <c r="CT17" s="589"/>
      <c r="CU17" s="589"/>
      <c r="CV17" s="589"/>
      <c r="CW17" s="589"/>
      <c r="CX17" s="589"/>
      <c r="CY17" s="590"/>
      <c r="CZ17" s="641">
        <v>8.5</v>
      </c>
      <c r="DA17" s="641"/>
      <c r="DB17" s="641"/>
      <c r="DC17" s="641"/>
      <c r="DD17" s="594" t="s">
        <v>112</v>
      </c>
      <c r="DE17" s="589"/>
      <c r="DF17" s="589"/>
      <c r="DG17" s="589"/>
      <c r="DH17" s="589"/>
      <c r="DI17" s="589"/>
      <c r="DJ17" s="589"/>
      <c r="DK17" s="589"/>
      <c r="DL17" s="589"/>
      <c r="DM17" s="589"/>
      <c r="DN17" s="589"/>
      <c r="DO17" s="589"/>
      <c r="DP17" s="590"/>
      <c r="DQ17" s="594">
        <v>516870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192910</v>
      </c>
      <c r="S18" s="589"/>
      <c r="T18" s="589"/>
      <c r="U18" s="589"/>
      <c r="V18" s="589"/>
      <c r="W18" s="589"/>
      <c r="X18" s="589"/>
      <c r="Y18" s="590"/>
      <c r="Z18" s="641">
        <v>3.1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1597</v>
      </c>
      <c r="BH19" s="589"/>
      <c r="BI19" s="589"/>
      <c r="BJ19" s="589"/>
      <c r="BK19" s="589"/>
      <c r="BL19" s="589"/>
      <c r="BM19" s="589"/>
      <c r="BN19" s="590"/>
      <c r="BO19" s="641">
        <v>0.3</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3482527</v>
      </c>
      <c r="S20" s="589"/>
      <c r="T20" s="589"/>
      <c r="U20" s="589"/>
      <c r="V20" s="589"/>
      <c r="W20" s="589"/>
      <c r="X20" s="589"/>
      <c r="Y20" s="590"/>
      <c r="Z20" s="641">
        <v>56.6</v>
      </c>
      <c r="AA20" s="641"/>
      <c r="AB20" s="641"/>
      <c r="AC20" s="641"/>
      <c r="AD20" s="642">
        <v>3289617</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1597</v>
      </c>
      <c r="BH20" s="589"/>
      <c r="BI20" s="589"/>
      <c r="BJ20" s="589"/>
      <c r="BK20" s="589"/>
      <c r="BL20" s="589"/>
      <c r="BM20" s="589"/>
      <c r="BN20" s="590"/>
      <c r="BO20" s="641">
        <v>0.3</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6050012</v>
      </c>
      <c r="CS20" s="589"/>
      <c r="CT20" s="589"/>
      <c r="CU20" s="589"/>
      <c r="CV20" s="589"/>
      <c r="CW20" s="589"/>
      <c r="CX20" s="589"/>
      <c r="CY20" s="590"/>
      <c r="CZ20" s="641">
        <v>100</v>
      </c>
      <c r="DA20" s="641"/>
      <c r="DB20" s="641"/>
      <c r="DC20" s="641"/>
      <c r="DD20" s="594">
        <v>1858867</v>
      </c>
      <c r="DE20" s="589"/>
      <c r="DF20" s="589"/>
      <c r="DG20" s="589"/>
      <c r="DH20" s="589"/>
      <c r="DI20" s="589"/>
      <c r="DJ20" s="589"/>
      <c r="DK20" s="589"/>
      <c r="DL20" s="589"/>
      <c r="DM20" s="589"/>
      <c r="DN20" s="589"/>
      <c r="DO20" s="589"/>
      <c r="DP20" s="590"/>
      <c r="DQ20" s="594">
        <v>3737884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720</v>
      </c>
      <c r="S21" s="589"/>
      <c r="T21" s="589"/>
      <c r="U21" s="589"/>
      <c r="V21" s="589"/>
      <c r="W21" s="589"/>
      <c r="X21" s="589"/>
      <c r="Y21" s="590"/>
      <c r="Z21" s="641">
        <v>0</v>
      </c>
      <c r="AA21" s="641"/>
      <c r="AB21" s="641"/>
      <c r="AC21" s="641"/>
      <c r="AD21" s="642">
        <v>720</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1597</v>
      </c>
      <c r="BH21" s="589"/>
      <c r="BI21" s="589"/>
      <c r="BJ21" s="589"/>
      <c r="BK21" s="589"/>
      <c r="BL21" s="589"/>
      <c r="BM21" s="589"/>
      <c r="BN21" s="590"/>
      <c r="BO21" s="641">
        <v>0.3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15398</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106398</v>
      </c>
      <c r="S23" s="589"/>
      <c r="T23" s="589"/>
      <c r="U23" s="589"/>
      <c r="V23" s="589"/>
      <c r="W23" s="589"/>
      <c r="X23" s="589"/>
      <c r="Y23" s="590"/>
      <c r="Z23" s="641">
        <v>1.7</v>
      </c>
      <c r="AA23" s="641"/>
      <c r="AB23" s="641"/>
      <c r="AC23" s="641"/>
      <c r="AD23" s="642" t="s">
        <v>112</v>
      </c>
      <c r="AE23" s="642"/>
      <c r="AF23" s="642"/>
      <c r="AG23" s="642"/>
      <c r="AH23" s="642"/>
      <c r="AI23" s="642"/>
      <c r="AJ23" s="642"/>
      <c r="AK23" s="642"/>
      <c r="AL23" s="611" t="s">
        <v>112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27807</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1799495</v>
      </c>
      <c r="CS24" s="639"/>
      <c r="CT24" s="639"/>
      <c r="CU24" s="639"/>
      <c r="CV24" s="639"/>
      <c r="CW24" s="639"/>
      <c r="CX24" s="639"/>
      <c r="CY24" s="686"/>
      <c r="CZ24" s="690">
        <v>29.7</v>
      </c>
      <c r="DA24" s="691"/>
      <c r="DB24" s="691"/>
      <c r="DC24" s="692"/>
      <c r="DD24" s="685">
        <v>1515934</v>
      </c>
      <c r="DE24" s="639"/>
      <c r="DF24" s="639"/>
      <c r="DG24" s="639"/>
      <c r="DH24" s="639"/>
      <c r="DI24" s="639"/>
      <c r="DJ24" s="639"/>
      <c r="DK24" s="686"/>
      <c r="DL24" s="685">
        <v>1474468</v>
      </c>
      <c r="DM24" s="639"/>
      <c r="DN24" s="639"/>
      <c r="DO24" s="639"/>
      <c r="DP24" s="639"/>
      <c r="DQ24" s="639"/>
      <c r="DR24" s="639"/>
      <c r="DS24" s="639"/>
      <c r="DT24" s="639"/>
      <c r="DU24" s="639"/>
      <c r="DV24" s="686"/>
      <c r="DW24" s="687">
        <v>42.5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604321</v>
      </c>
      <c r="S25" s="589"/>
      <c r="T25" s="589"/>
      <c r="U25" s="589"/>
      <c r="V25" s="589"/>
      <c r="W25" s="589"/>
      <c r="X25" s="589"/>
      <c r="Y25" s="590"/>
      <c r="Z25" s="641">
        <v>9.8000000000000007</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956236</v>
      </c>
      <c r="CS25" s="607"/>
      <c r="CT25" s="607"/>
      <c r="CU25" s="607"/>
      <c r="CV25" s="607"/>
      <c r="CW25" s="607"/>
      <c r="CX25" s="607"/>
      <c r="CY25" s="608"/>
      <c r="CZ25" s="591">
        <v>15.8</v>
      </c>
      <c r="DA25" s="609"/>
      <c r="DB25" s="609"/>
      <c r="DC25" s="610"/>
      <c r="DD25" s="594">
        <v>897036</v>
      </c>
      <c r="DE25" s="607"/>
      <c r="DF25" s="607"/>
      <c r="DG25" s="607"/>
      <c r="DH25" s="607"/>
      <c r="DI25" s="607"/>
      <c r="DJ25" s="607"/>
      <c r="DK25" s="608"/>
      <c r="DL25" s="594">
        <v>858295</v>
      </c>
      <c r="DM25" s="607"/>
      <c r="DN25" s="607"/>
      <c r="DO25" s="607"/>
      <c r="DP25" s="607"/>
      <c r="DQ25" s="607"/>
      <c r="DR25" s="607"/>
      <c r="DS25" s="607"/>
      <c r="DT25" s="607"/>
      <c r="DU25" s="607"/>
      <c r="DV25" s="608"/>
      <c r="DW25" s="611">
        <v>24.8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612020</v>
      </c>
      <c r="CS26" s="589"/>
      <c r="CT26" s="589"/>
      <c r="CU26" s="589"/>
      <c r="CV26" s="589"/>
      <c r="CW26" s="589"/>
      <c r="CX26" s="589"/>
      <c r="CY26" s="590"/>
      <c r="CZ26" s="591">
        <v>10.1</v>
      </c>
      <c r="DA26" s="609"/>
      <c r="DB26" s="609"/>
      <c r="DC26" s="610"/>
      <c r="DD26" s="594">
        <v>559570</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558637</v>
      </c>
      <c r="S27" s="589"/>
      <c r="T27" s="589"/>
      <c r="U27" s="589"/>
      <c r="V27" s="589"/>
      <c r="W27" s="589"/>
      <c r="X27" s="589"/>
      <c r="Y27" s="590"/>
      <c r="Z27" s="641">
        <v>9.1</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579525</v>
      </c>
      <c r="BH27" s="589"/>
      <c r="BI27" s="589"/>
      <c r="BJ27" s="589"/>
      <c r="BK27" s="589"/>
      <c r="BL27" s="589"/>
      <c r="BM27" s="589"/>
      <c r="BN27" s="590"/>
      <c r="BO27" s="641">
        <v>100</v>
      </c>
      <c r="BP27" s="641"/>
      <c r="BQ27" s="641"/>
      <c r="BR27" s="641"/>
      <c r="BS27" s="594">
        <v>7233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326384</v>
      </c>
      <c r="CS27" s="607"/>
      <c r="CT27" s="607"/>
      <c r="CU27" s="607"/>
      <c r="CV27" s="607"/>
      <c r="CW27" s="607"/>
      <c r="CX27" s="607"/>
      <c r="CY27" s="608"/>
      <c r="CZ27" s="591">
        <v>5.4</v>
      </c>
      <c r="DA27" s="609"/>
      <c r="DB27" s="609"/>
      <c r="DC27" s="610"/>
      <c r="DD27" s="594">
        <v>102028</v>
      </c>
      <c r="DE27" s="607"/>
      <c r="DF27" s="607"/>
      <c r="DG27" s="607"/>
      <c r="DH27" s="607"/>
      <c r="DI27" s="607"/>
      <c r="DJ27" s="607"/>
      <c r="DK27" s="608"/>
      <c r="DL27" s="594">
        <v>99303</v>
      </c>
      <c r="DM27" s="607"/>
      <c r="DN27" s="607"/>
      <c r="DO27" s="607"/>
      <c r="DP27" s="607"/>
      <c r="DQ27" s="607"/>
      <c r="DR27" s="607"/>
      <c r="DS27" s="607"/>
      <c r="DT27" s="607"/>
      <c r="DU27" s="607"/>
      <c r="DV27" s="608"/>
      <c r="DW27" s="611">
        <v>2.9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51101</v>
      </c>
      <c r="S28" s="589"/>
      <c r="T28" s="589"/>
      <c r="U28" s="589"/>
      <c r="V28" s="589"/>
      <c r="W28" s="589"/>
      <c r="X28" s="589"/>
      <c r="Y28" s="590"/>
      <c r="Z28" s="641">
        <v>0.8</v>
      </c>
      <c r="AA28" s="641"/>
      <c r="AB28" s="641"/>
      <c r="AC28" s="641"/>
      <c r="AD28" s="642">
        <v>27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516875</v>
      </c>
      <c r="CS28" s="589"/>
      <c r="CT28" s="589"/>
      <c r="CU28" s="589"/>
      <c r="CV28" s="589"/>
      <c r="CW28" s="589"/>
      <c r="CX28" s="589"/>
      <c r="CY28" s="590"/>
      <c r="CZ28" s="591">
        <v>8.5</v>
      </c>
      <c r="DA28" s="609"/>
      <c r="DB28" s="609"/>
      <c r="DC28" s="610"/>
      <c r="DD28" s="594">
        <v>516870</v>
      </c>
      <c r="DE28" s="589"/>
      <c r="DF28" s="589"/>
      <c r="DG28" s="589"/>
      <c r="DH28" s="589"/>
      <c r="DI28" s="589"/>
      <c r="DJ28" s="589"/>
      <c r="DK28" s="590"/>
      <c r="DL28" s="594">
        <v>516870</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9450</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516160</v>
      </c>
      <c r="CS29" s="607"/>
      <c r="CT29" s="607"/>
      <c r="CU29" s="607"/>
      <c r="CV29" s="607"/>
      <c r="CW29" s="607"/>
      <c r="CX29" s="607"/>
      <c r="CY29" s="608"/>
      <c r="CZ29" s="591">
        <v>8.5</v>
      </c>
      <c r="DA29" s="609"/>
      <c r="DB29" s="609"/>
      <c r="DC29" s="610"/>
      <c r="DD29" s="594">
        <v>516155</v>
      </c>
      <c r="DE29" s="607"/>
      <c r="DF29" s="607"/>
      <c r="DG29" s="607"/>
      <c r="DH29" s="607"/>
      <c r="DI29" s="607"/>
      <c r="DJ29" s="607"/>
      <c r="DK29" s="608"/>
      <c r="DL29" s="594">
        <v>516155</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201341</v>
      </c>
      <c r="S30" s="589"/>
      <c r="T30" s="589"/>
      <c r="U30" s="589"/>
      <c r="V30" s="589"/>
      <c r="W30" s="589"/>
      <c r="X30" s="589"/>
      <c r="Y30" s="590"/>
      <c r="Z30" s="641">
        <v>3.3</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99.8</v>
      </c>
      <c r="BH30" s="655"/>
      <c r="BI30" s="655"/>
      <c r="BJ30" s="655"/>
      <c r="BK30" s="655"/>
      <c r="BL30" s="655"/>
      <c r="BM30" s="656">
        <v>99.3</v>
      </c>
      <c r="BN30" s="655"/>
      <c r="BO30" s="655"/>
      <c r="BP30" s="655"/>
      <c r="BQ30" s="657"/>
      <c r="BR30" s="654">
        <v>99.8</v>
      </c>
      <c r="BS30" s="655"/>
      <c r="BT30" s="655"/>
      <c r="BU30" s="655"/>
      <c r="BV30" s="655"/>
      <c r="BW30" s="655"/>
      <c r="BX30" s="656">
        <v>99.3</v>
      </c>
      <c r="BY30" s="655"/>
      <c r="BZ30" s="655"/>
      <c r="CA30" s="655"/>
      <c r="CB30" s="657"/>
      <c r="CD30" s="660"/>
      <c r="CE30" s="661"/>
      <c r="CF30" s="625" t="s">
        <v>293</v>
      </c>
      <c r="CG30" s="622"/>
      <c r="CH30" s="622"/>
      <c r="CI30" s="622"/>
      <c r="CJ30" s="622"/>
      <c r="CK30" s="622"/>
      <c r="CL30" s="622"/>
      <c r="CM30" s="622"/>
      <c r="CN30" s="622"/>
      <c r="CO30" s="622"/>
      <c r="CP30" s="622"/>
      <c r="CQ30" s="623"/>
      <c r="CR30" s="588">
        <v>463113</v>
      </c>
      <c r="CS30" s="589"/>
      <c r="CT30" s="589"/>
      <c r="CU30" s="589"/>
      <c r="CV30" s="589"/>
      <c r="CW30" s="589"/>
      <c r="CX30" s="589"/>
      <c r="CY30" s="590"/>
      <c r="CZ30" s="591">
        <v>7.7</v>
      </c>
      <c r="DA30" s="609"/>
      <c r="DB30" s="609"/>
      <c r="DC30" s="610"/>
      <c r="DD30" s="594">
        <v>463113</v>
      </c>
      <c r="DE30" s="589"/>
      <c r="DF30" s="589"/>
      <c r="DG30" s="589"/>
      <c r="DH30" s="589"/>
      <c r="DI30" s="589"/>
      <c r="DJ30" s="589"/>
      <c r="DK30" s="590"/>
      <c r="DL30" s="594">
        <v>463113</v>
      </c>
      <c r="DM30" s="589"/>
      <c r="DN30" s="589"/>
      <c r="DO30" s="589"/>
      <c r="DP30" s="589"/>
      <c r="DQ30" s="589"/>
      <c r="DR30" s="589"/>
      <c r="DS30" s="589"/>
      <c r="DT30" s="589"/>
      <c r="DU30" s="589"/>
      <c r="DV30" s="590"/>
      <c r="DW30" s="611">
        <v>13.4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8643</v>
      </c>
      <c r="S31" s="589"/>
      <c r="T31" s="589"/>
      <c r="U31" s="589"/>
      <c r="V31" s="589"/>
      <c r="W31" s="589"/>
      <c r="X31" s="589"/>
      <c r="Y31" s="590"/>
      <c r="Z31" s="641">
        <v>0.1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99.8</v>
      </c>
      <c r="BH31" s="607"/>
      <c r="BI31" s="607"/>
      <c r="BJ31" s="607"/>
      <c r="BK31" s="607"/>
      <c r="BL31" s="607"/>
      <c r="BM31" s="643">
        <v>99.5</v>
      </c>
      <c r="BN31" s="653"/>
      <c r="BO31" s="653"/>
      <c r="BP31" s="653"/>
      <c r="BQ31" s="617"/>
      <c r="BR31" s="652">
        <v>99.9</v>
      </c>
      <c r="BS31" s="607"/>
      <c r="BT31" s="607"/>
      <c r="BU31" s="607"/>
      <c r="BV31" s="607"/>
      <c r="BW31" s="607"/>
      <c r="BX31" s="643">
        <v>99.5</v>
      </c>
      <c r="BY31" s="653"/>
      <c r="BZ31" s="653"/>
      <c r="CA31" s="653"/>
      <c r="CB31" s="617"/>
      <c r="CD31" s="660"/>
      <c r="CE31" s="661"/>
      <c r="CF31" s="625" t="s">
        <v>297</v>
      </c>
      <c r="CG31" s="622"/>
      <c r="CH31" s="622"/>
      <c r="CI31" s="622"/>
      <c r="CJ31" s="622"/>
      <c r="CK31" s="622"/>
      <c r="CL31" s="622"/>
      <c r="CM31" s="622"/>
      <c r="CN31" s="622"/>
      <c r="CO31" s="622"/>
      <c r="CP31" s="622"/>
      <c r="CQ31" s="623"/>
      <c r="CR31" s="588">
        <v>53047</v>
      </c>
      <c r="CS31" s="607"/>
      <c r="CT31" s="607"/>
      <c r="CU31" s="607"/>
      <c r="CV31" s="607"/>
      <c r="CW31" s="607"/>
      <c r="CX31" s="607"/>
      <c r="CY31" s="608"/>
      <c r="CZ31" s="591">
        <v>0.9</v>
      </c>
      <c r="DA31" s="609"/>
      <c r="DB31" s="609"/>
      <c r="DC31" s="610"/>
      <c r="DD31" s="594">
        <v>53042</v>
      </c>
      <c r="DE31" s="607"/>
      <c r="DF31" s="607"/>
      <c r="DG31" s="607"/>
      <c r="DH31" s="607"/>
      <c r="DI31" s="607"/>
      <c r="DJ31" s="607"/>
      <c r="DK31" s="608"/>
      <c r="DL31" s="594">
        <v>53042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60168</v>
      </c>
      <c r="S32" s="589"/>
      <c r="T32" s="589"/>
      <c r="U32" s="589"/>
      <c r="V32" s="589"/>
      <c r="W32" s="589"/>
      <c r="X32" s="589"/>
      <c r="Y32" s="590"/>
      <c r="Z32" s="641">
        <v>1</v>
      </c>
      <c r="AA32" s="641"/>
      <c r="AB32" s="641"/>
      <c r="AC32" s="641"/>
      <c r="AD32" s="642">
        <v>169</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99.7</v>
      </c>
      <c r="BH32" s="573"/>
      <c r="BI32" s="573"/>
      <c r="BJ32" s="573"/>
      <c r="BK32" s="573"/>
      <c r="BL32" s="573"/>
      <c r="BM32" s="636">
        <v>99.1</v>
      </c>
      <c r="BN32" s="573"/>
      <c r="BO32" s="573"/>
      <c r="BP32" s="573"/>
      <c r="BQ32" s="630"/>
      <c r="BR32" s="651">
        <v>99.8</v>
      </c>
      <c r="BS32" s="573"/>
      <c r="BT32" s="573"/>
      <c r="BU32" s="573"/>
      <c r="BV32" s="573"/>
      <c r="BW32" s="573"/>
      <c r="BX32" s="636">
        <v>98.9</v>
      </c>
      <c r="BY32" s="573"/>
      <c r="BZ32" s="573"/>
      <c r="CA32" s="573"/>
      <c r="CB32" s="630"/>
      <c r="CD32" s="662"/>
      <c r="CE32" s="663"/>
      <c r="CF32" s="625" t="s">
        <v>300</v>
      </c>
      <c r="CG32" s="622"/>
      <c r="CH32" s="622"/>
      <c r="CI32" s="622"/>
      <c r="CJ32" s="622"/>
      <c r="CK32" s="622"/>
      <c r="CL32" s="622"/>
      <c r="CM32" s="622"/>
      <c r="CN32" s="622"/>
      <c r="CO32" s="622"/>
      <c r="CP32" s="622"/>
      <c r="CQ32" s="623"/>
      <c r="CR32" s="588">
        <v>715</v>
      </c>
      <c r="CS32" s="589"/>
      <c r="CT32" s="589"/>
      <c r="CU32" s="589"/>
      <c r="CV32" s="589"/>
      <c r="CW32" s="589"/>
      <c r="CX32" s="589"/>
      <c r="CY32" s="590"/>
      <c r="CZ32" s="591">
        <v>0</v>
      </c>
      <c r="DA32" s="609"/>
      <c r="DB32" s="609"/>
      <c r="DC32" s="610"/>
      <c r="DD32" s="594">
        <v>715</v>
      </c>
      <c r="DE32" s="589"/>
      <c r="DF32" s="589"/>
      <c r="DG32" s="589"/>
      <c r="DH32" s="589"/>
      <c r="DI32" s="589"/>
      <c r="DJ32" s="589"/>
      <c r="DK32" s="590"/>
      <c r="DL32" s="594">
        <v>715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1026949</v>
      </c>
      <c r="S33" s="589"/>
      <c r="T33" s="589"/>
      <c r="U33" s="589"/>
      <c r="V33" s="589"/>
      <c r="W33" s="589"/>
      <c r="X33" s="589"/>
      <c r="Y33" s="590"/>
      <c r="Z33" s="641">
        <v>16.7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2391650</v>
      </c>
      <c r="CS33" s="607"/>
      <c r="CT33" s="607"/>
      <c r="CU33" s="607"/>
      <c r="CV33" s="607"/>
      <c r="CW33" s="607"/>
      <c r="CX33" s="607"/>
      <c r="CY33" s="608"/>
      <c r="CZ33" s="591">
        <v>39.5</v>
      </c>
      <c r="DA33" s="609"/>
      <c r="DB33" s="609"/>
      <c r="DC33" s="610"/>
      <c r="DD33" s="594">
        <v>1929117</v>
      </c>
      <c r="DE33" s="607"/>
      <c r="DF33" s="607"/>
      <c r="DG33" s="607"/>
      <c r="DH33" s="607"/>
      <c r="DI33" s="607"/>
      <c r="DJ33" s="607"/>
      <c r="DK33" s="608"/>
      <c r="DL33" s="594">
        <v>1193268</v>
      </c>
      <c r="DM33" s="607"/>
      <c r="DN33" s="607"/>
      <c r="DO33" s="607"/>
      <c r="DP33" s="607"/>
      <c r="DQ33" s="607"/>
      <c r="DR33" s="607"/>
      <c r="DS33" s="607"/>
      <c r="DT33" s="607"/>
      <c r="DU33" s="607"/>
      <c r="DV33" s="608"/>
      <c r="DW33" s="611">
        <v>34.4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799873</v>
      </c>
      <c r="CS34" s="589"/>
      <c r="CT34" s="589"/>
      <c r="CU34" s="589"/>
      <c r="CV34" s="589"/>
      <c r="CW34" s="589"/>
      <c r="CX34" s="589"/>
      <c r="CY34" s="590"/>
      <c r="CZ34" s="591">
        <v>13.2</v>
      </c>
      <c r="DA34" s="609"/>
      <c r="DB34" s="609"/>
      <c r="DC34" s="610"/>
      <c r="DD34" s="594">
        <v>621487</v>
      </c>
      <c r="DE34" s="589"/>
      <c r="DF34" s="589"/>
      <c r="DG34" s="589"/>
      <c r="DH34" s="589"/>
      <c r="DI34" s="589"/>
      <c r="DJ34" s="589"/>
      <c r="DK34" s="590"/>
      <c r="DL34" s="594">
        <v>524532</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175949</v>
      </c>
      <c r="S35" s="589"/>
      <c r="T35" s="589"/>
      <c r="U35" s="589"/>
      <c r="V35" s="589"/>
      <c r="W35" s="589"/>
      <c r="X35" s="589"/>
      <c r="Y35" s="590"/>
      <c r="Z35" s="641">
        <v>2.9</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574300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3135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61826</v>
      </c>
      <c r="CS35" s="607"/>
      <c r="CT35" s="607"/>
      <c r="CU35" s="607"/>
      <c r="CV35" s="607"/>
      <c r="CW35" s="607"/>
      <c r="CX35" s="607"/>
      <c r="CY35" s="608"/>
      <c r="CZ35" s="591">
        <v>1</v>
      </c>
      <c r="DA35" s="609"/>
      <c r="DB35" s="609"/>
      <c r="DC35" s="610"/>
      <c r="DD35" s="594">
        <v>53919</v>
      </c>
      <c r="DE35" s="607"/>
      <c r="DF35" s="607"/>
      <c r="DG35" s="607"/>
      <c r="DH35" s="607"/>
      <c r="DI35" s="607"/>
      <c r="DJ35" s="607"/>
      <c r="DK35" s="608"/>
      <c r="DL35" s="594">
        <v>42018</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6153460</v>
      </c>
      <c r="S36" s="629"/>
      <c r="T36" s="629"/>
      <c r="U36" s="629"/>
      <c r="V36" s="629"/>
      <c r="W36" s="629"/>
      <c r="X36" s="629"/>
      <c r="Y36" s="632"/>
      <c r="Z36" s="633">
        <v>100</v>
      </c>
      <c r="AA36" s="633"/>
      <c r="AB36" s="633"/>
      <c r="AC36" s="633"/>
      <c r="AD36" s="634">
        <v>3290533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272568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-7293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571779</v>
      </c>
      <c r="CS36" s="589"/>
      <c r="CT36" s="589"/>
      <c r="CU36" s="589"/>
      <c r="CV36" s="589"/>
      <c r="CW36" s="589"/>
      <c r="CX36" s="589"/>
      <c r="CY36" s="590"/>
      <c r="CZ36" s="591">
        <v>9.5</v>
      </c>
      <c r="DA36" s="609"/>
      <c r="DB36" s="609"/>
      <c r="DC36" s="610"/>
      <c r="DD36" s="594">
        <v>425090</v>
      </c>
      <c r="DE36" s="589"/>
      <c r="DF36" s="589"/>
      <c r="DG36" s="589"/>
      <c r="DH36" s="589"/>
      <c r="DI36" s="589"/>
      <c r="DJ36" s="589"/>
      <c r="DK36" s="590"/>
      <c r="DL36" s="594">
        <v>364413</v>
      </c>
      <c r="DM36" s="589"/>
      <c r="DN36" s="589"/>
      <c r="DO36" s="589"/>
      <c r="DP36" s="589"/>
      <c r="DQ36" s="589"/>
      <c r="DR36" s="589"/>
      <c r="DS36" s="589"/>
      <c r="DT36" s="589"/>
      <c r="DU36" s="589"/>
      <c r="DV36" s="590"/>
      <c r="DW36" s="611">
        <v>10.5</v>
      </c>
      <c r="DX36" s="612"/>
      <c r="DY36" s="612"/>
      <c r="DZ36" s="612"/>
      <c r="EA36" s="612"/>
      <c r="EB36" s="612"/>
      <c r="EC36" s="613"/>
    </row>
    <row r="37" spans="2:133" ht="11.25" customHeight="1">
      <c r="AQ37" s="614" t="s">
        <v>315</v>
      </c>
      <c r="AR37" s="615"/>
      <c r="AS37" s="615"/>
      <c r="AT37" s="615"/>
      <c r="AU37" s="615"/>
      <c r="AV37" s="615"/>
      <c r="AW37" s="615"/>
      <c r="AX37" s="615"/>
      <c r="AY37" s="616"/>
      <c r="AZ37" s="588">
        <v>32664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960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225205</v>
      </c>
      <c r="CS37" s="607"/>
      <c r="CT37" s="607"/>
      <c r="CU37" s="607"/>
      <c r="CV37" s="607"/>
      <c r="CW37" s="607"/>
      <c r="CX37" s="607"/>
      <c r="CY37" s="608"/>
      <c r="CZ37" s="591">
        <v>3.7</v>
      </c>
      <c r="DA37" s="609"/>
      <c r="DB37" s="609"/>
      <c r="DC37" s="610"/>
      <c r="DD37" s="594">
        <v>225165</v>
      </c>
      <c r="DE37" s="607"/>
      <c r="DF37" s="607"/>
      <c r="DG37" s="607"/>
      <c r="DH37" s="607"/>
      <c r="DI37" s="607"/>
      <c r="DJ37" s="607"/>
      <c r="DK37" s="608"/>
      <c r="DL37" s="594">
        <v>225165</v>
      </c>
      <c r="DM37" s="607"/>
      <c r="DN37" s="607"/>
      <c r="DO37" s="607"/>
      <c r="DP37" s="607"/>
      <c r="DQ37" s="607"/>
      <c r="DR37" s="607"/>
      <c r="DS37" s="607"/>
      <c r="DT37" s="607"/>
      <c r="DU37" s="607"/>
      <c r="DV37" s="608"/>
      <c r="DW37" s="611">
        <v>6.5</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1725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574300</v>
      </c>
      <c r="CS38" s="589"/>
      <c r="CT38" s="589"/>
      <c r="CU38" s="589"/>
      <c r="CV38" s="589"/>
      <c r="CW38" s="589"/>
      <c r="CX38" s="589"/>
      <c r="CY38" s="590"/>
      <c r="CZ38" s="591">
        <v>9.5</v>
      </c>
      <c r="DA38" s="609"/>
      <c r="DB38" s="609"/>
      <c r="DC38" s="610"/>
      <c r="DD38" s="594">
        <v>524170</v>
      </c>
      <c r="DE38" s="589"/>
      <c r="DF38" s="589"/>
      <c r="DG38" s="589"/>
      <c r="DH38" s="589"/>
      <c r="DI38" s="589"/>
      <c r="DJ38" s="589"/>
      <c r="DK38" s="590"/>
      <c r="DL38" s="594">
        <v>262305</v>
      </c>
      <c r="DM38" s="589"/>
      <c r="DN38" s="589"/>
      <c r="DO38" s="589"/>
      <c r="DP38" s="589"/>
      <c r="DQ38" s="589"/>
      <c r="DR38" s="589"/>
      <c r="DS38" s="589"/>
      <c r="DT38" s="589"/>
      <c r="DU38" s="589"/>
      <c r="DV38" s="590"/>
      <c r="DW38" s="611">
        <v>7.6</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114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350872</v>
      </c>
      <c r="CS39" s="607"/>
      <c r="CT39" s="607"/>
      <c r="CU39" s="607"/>
      <c r="CV39" s="607"/>
      <c r="CW39" s="607"/>
      <c r="CX39" s="607"/>
      <c r="CY39" s="608"/>
      <c r="CZ39" s="591">
        <v>5.8</v>
      </c>
      <c r="DA39" s="609"/>
      <c r="DB39" s="609"/>
      <c r="DC39" s="610"/>
      <c r="DD39" s="594">
        <v>274451</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72584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80</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33000</v>
      </c>
      <c r="CS40" s="589"/>
      <c r="CT40" s="589"/>
      <c r="CU40" s="589"/>
      <c r="CV40" s="589"/>
      <c r="CW40" s="589"/>
      <c r="CX40" s="589"/>
      <c r="CY40" s="590"/>
      <c r="CZ40" s="591">
        <v>0.5</v>
      </c>
      <c r="DA40" s="609"/>
      <c r="DB40" s="609"/>
      <c r="DC40" s="610"/>
      <c r="DD40" s="594">
        <v>30000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196484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1858867</v>
      </c>
      <c r="CS42" s="589"/>
      <c r="CT42" s="589"/>
      <c r="CU42" s="589"/>
      <c r="CV42" s="589"/>
      <c r="CW42" s="589"/>
      <c r="CX42" s="589"/>
      <c r="CY42" s="590"/>
      <c r="CZ42" s="591">
        <v>30.7</v>
      </c>
      <c r="DA42" s="592"/>
      <c r="DB42" s="592"/>
      <c r="DC42" s="593"/>
      <c r="DD42" s="594">
        <v>292833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t="s">
        <v>337</v>
      </c>
      <c r="CS43" s="607"/>
      <c r="CT43" s="607"/>
      <c r="CU43" s="607"/>
      <c r="CV43" s="607"/>
      <c r="CW43" s="607"/>
      <c r="CX43" s="607"/>
      <c r="CY43" s="608"/>
      <c r="CZ43" s="591" t="s">
        <v>337</v>
      </c>
      <c r="DA43" s="609"/>
      <c r="DB43" s="609"/>
      <c r="DC43" s="610"/>
      <c r="DD43" s="594" t="s">
        <v>337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288</v>
      </c>
      <c r="CE44" s="602"/>
      <c r="CF44" s="585" t="s">
        <v>339</v>
      </c>
      <c r="CG44" s="586"/>
      <c r="CH44" s="586"/>
      <c r="CI44" s="586"/>
      <c r="CJ44" s="586"/>
      <c r="CK44" s="586"/>
      <c r="CL44" s="586"/>
      <c r="CM44" s="586"/>
      <c r="CN44" s="586"/>
      <c r="CO44" s="586"/>
      <c r="CP44" s="586"/>
      <c r="CQ44" s="587"/>
      <c r="CR44" s="588">
        <v>1858867</v>
      </c>
      <c r="CS44" s="589"/>
      <c r="CT44" s="589"/>
      <c r="CU44" s="589"/>
      <c r="CV44" s="589"/>
      <c r="CW44" s="589"/>
      <c r="CX44" s="589"/>
      <c r="CY44" s="590"/>
      <c r="CZ44" s="591">
        <v>30.7</v>
      </c>
      <c r="DA44" s="592"/>
      <c r="DB44" s="592"/>
      <c r="DC44" s="593"/>
      <c r="DD44" s="594">
        <v>292833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1606288</v>
      </c>
      <c r="CS45" s="607"/>
      <c r="CT45" s="607"/>
      <c r="CU45" s="607"/>
      <c r="CV45" s="607"/>
      <c r="CW45" s="607"/>
      <c r="CX45" s="607"/>
      <c r="CY45" s="608"/>
      <c r="CZ45" s="591">
        <v>26.6</v>
      </c>
      <c r="DA45" s="609"/>
      <c r="DB45" s="609"/>
      <c r="DC45" s="610"/>
      <c r="DD45" s="594">
        <v>122359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252579</v>
      </c>
      <c r="CS46" s="589"/>
      <c r="CT46" s="589"/>
      <c r="CU46" s="589"/>
      <c r="CV46" s="589"/>
      <c r="CW46" s="589"/>
      <c r="CX46" s="589"/>
      <c r="CY46" s="590"/>
      <c r="CZ46" s="591">
        <v>4.2</v>
      </c>
      <c r="DA46" s="592"/>
      <c r="DB46" s="592"/>
      <c r="DC46" s="593"/>
      <c r="DD46" s="594">
        <v>170474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t="s">
        <v>337</v>
      </c>
      <c r="CS47" s="607"/>
      <c r="CT47" s="607"/>
      <c r="CU47" s="607"/>
      <c r="CV47" s="607"/>
      <c r="CW47" s="607"/>
      <c r="CX47" s="607"/>
      <c r="CY47" s="608"/>
      <c r="CZ47" s="591" t="s">
        <v>337</v>
      </c>
      <c r="DA47" s="609"/>
      <c r="DB47" s="609"/>
      <c r="DC47" s="610"/>
      <c r="DD47" s="594" t="s">
        <v>337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337</v>
      </c>
      <c r="CS48" s="589"/>
      <c r="CT48" s="589"/>
      <c r="CU48" s="589"/>
      <c r="CV48" s="589"/>
      <c r="CW48" s="589"/>
      <c r="CX48" s="589"/>
      <c r="CY48" s="590"/>
      <c r="CZ48" s="591" t="s">
        <v>337</v>
      </c>
      <c r="DA48" s="592"/>
      <c r="DB48" s="592"/>
      <c r="DC48" s="593"/>
      <c r="DD48" s="594" t="s">
        <v>337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6050012</v>
      </c>
      <c r="CS49" s="573"/>
      <c r="CT49" s="573"/>
      <c r="CU49" s="573"/>
      <c r="CV49" s="573"/>
      <c r="CW49" s="573"/>
      <c r="CX49" s="573"/>
      <c r="CY49" s="574"/>
      <c r="CZ49" s="575">
        <v>100</v>
      </c>
      <c r="DA49" s="576"/>
      <c r="DB49" s="576"/>
      <c r="DC49" s="577"/>
      <c r="DD49" s="578">
        <v>3737884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6153</v>
      </c>
      <c r="R7" s="1101"/>
      <c r="S7" s="1101"/>
      <c r="T7" s="1101"/>
      <c r="U7" s="1101"/>
      <c r="V7" s="1101">
        <v>6050</v>
      </c>
      <c r="W7" s="1101"/>
      <c r="X7" s="1101"/>
      <c r="Y7" s="1101"/>
      <c r="Z7" s="1101"/>
      <c r="AA7" s="1101">
        <v>103</v>
      </c>
      <c r="AB7" s="1101"/>
      <c r="AC7" s="1101"/>
      <c r="AD7" s="1101"/>
      <c r="AE7" s="1102"/>
      <c r="AF7" s="1103">
        <v>99</v>
      </c>
      <c r="AG7" s="1104"/>
      <c r="AH7" s="1104"/>
      <c r="AI7" s="1104"/>
      <c r="AJ7" s="1105"/>
      <c r="AK7" s="1087">
        <v>201</v>
      </c>
      <c r="AL7" s="1088"/>
      <c r="AM7" s="1088"/>
      <c r="AN7" s="1088"/>
      <c r="AO7" s="1088"/>
      <c r="AP7" s="1088">
        <v>5302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3</v>
      </c>
      <c r="CI7" s="1085"/>
      <c r="CJ7" s="1085"/>
      <c r="CK7" s="1085"/>
      <c r="CL7" s="1086"/>
      <c r="CM7" s="1084">
        <v>30</v>
      </c>
      <c r="CN7" s="1085"/>
      <c r="CO7" s="1085"/>
      <c r="CP7" s="1085"/>
      <c r="CQ7" s="1086"/>
      <c r="CR7" s="1084">
        <v>30</v>
      </c>
      <c r="CS7" s="1085"/>
      <c r="CT7" s="1085"/>
      <c r="CU7" s="1085"/>
      <c r="CV7" s="1086"/>
      <c r="CW7" s="1084" t="s">
        <v>545</v>
      </c>
      <c r="CX7" s="1085"/>
      <c r="CY7" s="1085"/>
      <c r="CZ7" s="1085"/>
      <c r="DA7" s="1086"/>
      <c r="DB7" s="1084" t="s">
        <v>545</v>
      </c>
      <c r="DC7" s="1085"/>
      <c r="DD7" s="1085"/>
      <c r="DE7" s="1085"/>
      <c r="DF7" s="1086"/>
      <c r="DG7" s="1084" t="s">
        <v>545</v>
      </c>
      <c r="DH7" s="1085"/>
      <c r="DI7" s="1085"/>
      <c r="DJ7" s="1085"/>
      <c r="DK7" s="1086"/>
      <c r="DL7" s="1084" t="s">
        <v>545</v>
      </c>
      <c r="DM7" s="1085"/>
      <c r="DN7" s="1085"/>
      <c r="DO7" s="1085"/>
      <c r="DP7" s="1086"/>
      <c r="DQ7" s="1084" t="s">
        <v>545</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0</v>
      </c>
      <c r="CI8" s="986"/>
      <c r="CJ8" s="986"/>
      <c r="CK8" s="986"/>
      <c r="CL8" s="987"/>
      <c r="CM8" s="985">
        <v>5</v>
      </c>
      <c r="CN8" s="986"/>
      <c r="CO8" s="986"/>
      <c r="CP8" s="986"/>
      <c r="CQ8" s="987"/>
      <c r="CR8" s="985">
        <v>5</v>
      </c>
      <c r="CS8" s="986"/>
      <c r="CT8" s="986"/>
      <c r="CU8" s="986"/>
      <c r="CV8" s="987"/>
      <c r="CW8" s="985" t="s">
        <v>545</v>
      </c>
      <c r="CX8" s="986"/>
      <c r="CY8" s="986"/>
      <c r="CZ8" s="986"/>
      <c r="DA8" s="987"/>
      <c r="DB8" s="985" t="s">
        <v>545</v>
      </c>
      <c r="DC8" s="986"/>
      <c r="DD8" s="986"/>
      <c r="DE8" s="986"/>
      <c r="DF8" s="987"/>
      <c r="DG8" s="985" t="s">
        <v>545</v>
      </c>
      <c r="DH8" s="986"/>
      <c r="DI8" s="986"/>
      <c r="DJ8" s="986"/>
      <c r="DK8" s="987"/>
      <c r="DL8" s="985" t="s">
        <v>545</v>
      </c>
      <c r="DM8" s="986"/>
      <c r="DN8" s="986"/>
      <c r="DO8" s="986"/>
      <c r="DP8" s="987"/>
      <c r="DQ8" s="985" t="s">
        <v>545</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6153</v>
      </c>
      <c r="R23" s="1065"/>
      <c r="S23" s="1065"/>
      <c r="T23" s="1065"/>
      <c r="U23" s="1065"/>
      <c r="V23" s="1065">
        <v>6050</v>
      </c>
      <c r="W23" s="1065"/>
      <c r="X23" s="1065"/>
      <c r="Y23" s="1065"/>
      <c r="Z23" s="1065"/>
      <c r="AA23" s="1065">
        <v>103</v>
      </c>
      <c r="AB23" s="1065"/>
      <c r="AC23" s="1065"/>
      <c r="AD23" s="1065"/>
      <c r="AE23" s="1066"/>
      <c r="AF23" s="1067">
        <v>99</v>
      </c>
      <c r="AG23" s="1065"/>
      <c r="AH23" s="1065"/>
      <c r="AI23" s="1065"/>
      <c r="AJ23" s="1068"/>
      <c r="AK23" s="1069"/>
      <c r="AL23" s="1070"/>
      <c r="AM23" s="1070"/>
      <c r="AN23" s="1070"/>
      <c r="AO23" s="1070"/>
      <c r="AP23" s="1065">
        <v>5302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874</v>
      </c>
      <c r="R28" s="1050"/>
      <c r="S28" s="1050"/>
      <c r="T28" s="1050"/>
      <c r="U28" s="1050"/>
      <c r="V28" s="1050">
        <v>871</v>
      </c>
      <c r="W28" s="1050"/>
      <c r="X28" s="1050"/>
      <c r="Y28" s="1050"/>
      <c r="Z28" s="1050"/>
      <c r="AA28" s="1050">
        <v>3</v>
      </c>
      <c r="AB28" s="1050"/>
      <c r="AC28" s="1050"/>
      <c r="AD28" s="1050"/>
      <c r="AE28" s="1051"/>
      <c r="AF28" s="1052">
        <v>3</v>
      </c>
      <c r="AG28" s="1050"/>
      <c r="AH28" s="1050"/>
      <c r="AI28" s="1050"/>
      <c r="AJ28" s="1053"/>
      <c r="AK28" s="1054">
        <v>121</v>
      </c>
      <c r="AL28" s="1042"/>
      <c r="AM28" s="1042"/>
      <c r="AN28" s="1042"/>
      <c r="AO28" s="1042"/>
      <c r="AP28" s="1042" t="s">
        <v>545</v>
      </c>
      <c r="AQ28" s="1042"/>
      <c r="AR28" s="1042"/>
      <c r="AS28" s="1042"/>
      <c r="AT28" s="1042"/>
      <c r="AU28" s="1042" t="s">
        <v>545</v>
      </c>
      <c r="AV28" s="1042"/>
      <c r="AW28" s="1042"/>
      <c r="AX28" s="1042"/>
      <c r="AY28" s="1042"/>
      <c r="AZ28" s="1043" t="s">
        <v>545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484</v>
      </c>
      <c r="R29" s="1040"/>
      <c r="S29" s="1040"/>
      <c r="T29" s="1040"/>
      <c r="U29" s="1040"/>
      <c r="V29" s="1040">
        <v>482</v>
      </c>
      <c r="W29" s="1040"/>
      <c r="X29" s="1040"/>
      <c r="Y29" s="1040"/>
      <c r="Z29" s="1040"/>
      <c r="AA29" s="1040">
        <v>1</v>
      </c>
      <c r="AB29" s="1040"/>
      <c r="AC29" s="1040"/>
      <c r="AD29" s="1040"/>
      <c r="AE29" s="1041"/>
      <c r="AF29" s="1015">
        <v>1</v>
      </c>
      <c r="AG29" s="1016"/>
      <c r="AH29" s="1016"/>
      <c r="AI29" s="1016"/>
      <c r="AJ29" s="1017"/>
      <c r="AK29" s="976">
        <v>95</v>
      </c>
      <c r="AL29" s="967"/>
      <c r="AM29" s="967"/>
      <c r="AN29" s="967"/>
      <c r="AO29" s="967"/>
      <c r="AP29" s="967" t="s">
        <v>545</v>
      </c>
      <c r="AQ29" s="967"/>
      <c r="AR29" s="967"/>
      <c r="AS29" s="967"/>
      <c r="AT29" s="967"/>
      <c r="AU29" s="967" t="s">
        <v>545</v>
      </c>
      <c r="AV29" s="967"/>
      <c r="AW29" s="967"/>
      <c r="AX29" s="967"/>
      <c r="AY29" s="967"/>
      <c r="AZ29" s="1038" t="s">
        <v>545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90</v>
      </c>
      <c r="R30" s="1040"/>
      <c r="S30" s="1040"/>
      <c r="T30" s="1040"/>
      <c r="U30" s="1040"/>
      <c r="V30" s="1040">
        <v>89</v>
      </c>
      <c r="W30" s="1040"/>
      <c r="X30" s="1040"/>
      <c r="Y30" s="1040"/>
      <c r="Z30" s="1040"/>
      <c r="AA30" s="1040">
        <v>0</v>
      </c>
      <c r="AB30" s="1040"/>
      <c r="AC30" s="1040"/>
      <c r="AD30" s="1040"/>
      <c r="AE30" s="1041"/>
      <c r="AF30" s="1015">
        <v>0</v>
      </c>
      <c r="AG30" s="1016"/>
      <c r="AH30" s="1016"/>
      <c r="AI30" s="1016"/>
      <c r="AJ30" s="1017"/>
      <c r="AK30" s="976">
        <v>31</v>
      </c>
      <c r="AL30" s="967"/>
      <c r="AM30" s="967"/>
      <c r="AN30" s="967"/>
      <c r="AO30" s="967"/>
      <c r="AP30" s="967" t="s">
        <v>545</v>
      </c>
      <c r="AQ30" s="967"/>
      <c r="AR30" s="967"/>
      <c r="AS30" s="967"/>
      <c r="AT30" s="967"/>
      <c r="AU30" s="967" t="s">
        <v>546</v>
      </c>
      <c r="AV30" s="967"/>
      <c r="AW30" s="967"/>
      <c r="AX30" s="967"/>
      <c r="AY30" s="967"/>
      <c r="AZ30" s="1038" t="s">
        <v>545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124</v>
      </c>
      <c r="R31" s="1040"/>
      <c r="S31" s="1040"/>
      <c r="T31" s="1040"/>
      <c r="U31" s="1040"/>
      <c r="V31" s="1040">
        <v>117</v>
      </c>
      <c r="W31" s="1040"/>
      <c r="X31" s="1040"/>
      <c r="Y31" s="1040"/>
      <c r="Z31" s="1040"/>
      <c r="AA31" s="1040">
        <v>7</v>
      </c>
      <c r="AB31" s="1040"/>
      <c r="AC31" s="1040"/>
      <c r="AD31" s="1040"/>
      <c r="AE31" s="1041"/>
      <c r="AF31" s="1015">
        <v>265</v>
      </c>
      <c r="AG31" s="1016"/>
      <c r="AH31" s="1016"/>
      <c r="AI31" s="1016"/>
      <c r="AJ31" s="1017"/>
      <c r="AK31" s="976" t="s">
        <v>545</v>
      </c>
      <c r="AL31" s="967"/>
      <c r="AM31" s="967"/>
      <c r="AN31" s="967"/>
      <c r="AO31" s="967"/>
      <c r="AP31" s="967">
        <v>193</v>
      </c>
      <c r="AQ31" s="967"/>
      <c r="AR31" s="967"/>
      <c r="AS31" s="967"/>
      <c r="AT31" s="967"/>
      <c r="AU31" s="967" t="s">
        <v>545</v>
      </c>
      <c r="AV31" s="967"/>
      <c r="AW31" s="967"/>
      <c r="AX31" s="967"/>
      <c r="AY31" s="967"/>
      <c r="AZ31" s="1038" t="s">
        <v>545</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457</v>
      </c>
      <c r="R32" s="1040"/>
      <c r="S32" s="1040"/>
      <c r="T32" s="1040"/>
      <c r="U32" s="1040"/>
      <c r="V32" s="1040">
        <v>453</v>
      </c>
      <c r="W32" s="1040"/>
      <c r="X32" s="1040"/>
      <c r="Y32" s="1040"/>
      <c r="Z32" s="1040"/>
      <c r="AA32" s="1040">
        <v>4</v>
      </c>
      <c r="AB32" s="1040"/>
      <c r="AC32" s="1040"/>
      <c r="AD32" s="1040"/>
      <c r="AE32" s="1041"/>
      <c r="AF32" s="1015">
        <v>4</v>
      </c>
      <c r="AG32" s="1016"/>
      <c r="AH32" s="1016"/>
      <c r="AI32" s="1016"/>
      <c r="AJ32" s="1017"/>
      <c r="AK32" s="976">
        <v>273</v>
      </c>
      <c r="AL32" s="967"/>
      <c r="AM32" s="967"/>
      <c r="AN32" s="967"/>
      <c r="AO32" s="967"/>
      <c r="AP32" s="967">
        <v>1588</v>
      </c>
      <c r="AQ32" s="967"/>
      <c r="AR32" s="967"/>
      <c r="AS32" s="967"/>
      <c r="AT32" s="967"/>
      <c r="AU32" s="967">
        <v>1296</v>
      </c>
      <c r="AV32" s="967"/>
      <c r="AW32" s="967"/>
      <c r="AX32" s="967"/>
      <c r="AY32" s="967"/>
      <c r="AZ32" s="1038" t="s">
        <v>545</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42</v>
      </c>
      <c r="R33" s="1040"/>
      <c r="S33" s="1040"/>
      <c r="T33" s="1040"/>
      <c r="U33" s="1040"/>
      <c r="V33" s="1040">
        <v>42</v>
      </c>
      <c r="W33" s="1040"/>
      <c r="X33" s="1040"/>
      <c r="Y33" s="1040"/>
      <c r="Z33" s="1040"/>
      <c r="AA33" s="1040">
        <v>1</v>
      </c>
      <c r="AB33" s="1040"/>
      <c r="AC33" s="1040"/>
      <c r="AD33" s="1040"/>
      <c r="AE33" s="1041"/>
      <c r="AF33" s="1015">
        <v>1</v>
      </c>
      <c r="AG33" s="1016"/>
      <c r="AH33" s="1016"/>
      <c r="AI33" s="1016"/>
      <c r="AJ33" s="1017"/>
      <c r="AK33" s="976">
        <v>33</v>
      </c>
      <c r="AL33" s="967"/>
      <c r="AM33" s="967"/>
      <c r="AN33" s="967"/>
      <c r="AO33" s="967"/>
      <c r="AP33" s="967">
        <v>184</v>
      </c>
      <c r="AQ33" s="967"/>
      <c r="AR33" s="967"/>
      <c r="AS33" s="967"/>
      <c r="AT33" s="967"/>
      <c r="AU33" s="967">
        <v>157</v>
      </c>
      <c r="AV33" s="967"/>
      <c r="AW33" s="967"/>
      <c r="AX33" s="967"/>
      <c r="AY33" s="967"/>
      <c r="AZ33" s="1038" t="s">
        <v>545</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274</v>
      </c>
      <c r="AG63" s="955"/>
      <c r="AH63" s="955"/>
      <c r="AI63" s="955"/>
      <c r="AJ63" s="1026"/>
      <c r="AK63" s="1027"/>
      <c r="AL63" s="959"/>
      <c r="AM63" s="959"/>
      <c r="AN63" s="959"/>
      <c r="AO63" s="959"/>
      <c r="AP63" s="955">
        <v>1965</v>
      </c>
      <c r="AQ63" s="955"/>
      <c r="AR63" s="955"/>
      <c r="AS63" s="955"/>
      <c r="AT63" s="955"/>
      <c r="AU63" s="955">
        <v>1453</v>
      </c>
      <c r="AV63" s="955"/>
      <c r="AW63" s="955"/>
      <c r="AX63" s="955"/>
      <c r="AY63" s="955"/>
      <c r="AZ63" s="1021"/>
      <c r="BA63" s="1021"/>
      <c r="BB63" s="1021"/>
      <c r="BC63" s="1021"/>
      <c r="BD63" s="1021"/>
      <c r="BE63" s="956"/>
      <c r="BF63" s="956"/>
      <c r="BG63" s="956"/>
      <c r="BH63" s="956"/>
      <c r="BI63" s="957"/>
      <c r="BJ63" s="1022" t="s">
        <v>337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743</v>
      </c>
      <c r="R68" s="978"/>
      <c r="S68" s="978"/>
      <c r="T68" s="978"/>
      <c r="U68" s="978"/>
      <c r="V68" s="978">
        <v>733</v>
      </c>
      <c r="W68" s="978"/>
      <c r="X68" s="978"/>
      <c r="Y68" s="978"/>
      <c r="Z68" s="978"/>
      <c r="AA68" s="978">
        <v>10</v>
      </c>
      <c r="AB68" s="978"/>
      <c r="AC68" s="978"/>
      <c r="AD68" s="978"/>
      <c r="AE68" s="978"/>
      <c r="AF68" s="978">
        <v>10</v>
      </c>
      <c r="AG68" s="978"/>
      <c r="AH68" s="978"/>
      <c r="AI68" s="978"/>
      <c r="AJ68" s="978"/>
      <c r="AK68" s="978" t="s">
        <v>548</v>
      </c>
      <c r="AL68" s="978"/>
      <c r="AM68" s="978"/>
      <c r="AN68" s="978"/>
      <c r="AO68" s="978"/>
      <c r="AP68" s="978">
        <v>219</v>
      </c>
      <c r="AQ68" s="978"/>
      <c r="AR68" s="978"/>
      <c r="AS68" s="978"/>
      <c r="AT68" s="978"/>
      <c r="AU68" s="978">
        <v>78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16</v>
      </c>
      <c r="R69" s="967"/>
      <c r="S69" s="967"/>
      <c r="T69" s="967"/>
      <c r="U69" s="967"/>
      <c r="V69" s="967">
        <v>15</v>
      </c>
      <c r="W69" s="967"/>
      <c r="X69" s="967"/>
      <c r="Y69" s="967"/>
      <c r="Z69" s="967"/>
      <c r="AA69" s="967">
        <v>1</v>
      </c>
      <c r="AB69" s="967"/>
      <c r="AC69" s="967"/>
      <c r="AD69" s="967"/>
      <c r="AE69" s="967"/>
      <c r="AF69" s="967">
        <v>1</v>
      </c>
      <c r="AG69" s="967"/>
      <c r="AH69" s="967"/>
      <c r="AI69" s="967"/>
      <c r="AJ69" s="967"/>
      <c r="AK69" s="967" t="s">
        <v>547</v>
      </c>
      <c r="AL69" s="967"/>
      <c r="AM69" s="967"/>
      <c r="AN69" s="967"/>
      <c r="AO69" s="967"/>
      <c r="AP69" s="967" t="s">
        <v>545</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v>
      </c>
      <c r="AG88" s="955"/>
      <c r="AH88" s="955"/>
      <c r="AI88" s="955"/>
      <c r="AJ88" s="955"/>
      <c r="AK88" s="959"/>
      <c r="AL88" s="959"/>
      <c r="AM88" s="959"/>
      <c r="AN88" s="959"/>
      <c r="AO88" s="959"/>
      <c r="AP88" s="955">
        <v>219</v>
      </c>
      <c r="AQ88" s="955"/>
      <c r="AR88" s="955"/>
      <c r="AS88" s="955"/>
      <c r="AT88" s="955"/>
      <c r="AU88" s="955">
        <v>78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287</v>
      </c>
      <c r="AG109" s="888"/>
      <c r="AH109" s="888"/>
      <c r="AI109" s="888"/>
      <c r="AJ109" s="889"/>
      <c r="AK109" s="890" t="s">
        <v>286</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287</v>
      </c>
      <c r="BW109" s="888"/>
      <c r="BX109" s="888"/>
      <c r="BY109" s="888"/>
      <c r="BZ109" s="889"/>
      <c r="CA109" s="890" t="s">
        <v>286</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287</v>
      </c>
      <c r="DM109" s="888"/>
      <c r="DN109" s="888"/>
      <c r="DO109" s="888"/>
      <c r="DP109" s="889"/>
      <c r="DQ109" s="890" t="s">
        <v>286</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611098</v>
      </c>
      <c r="AB110" s="873"/>
      <c r="AC110" s="873"/>
      <c r="AD110" s="873"/>
      <c r="AE110" s="874"/>
      <c r="AF110" s="875">
        <v>561637</v>
      </c>
      <c r="AG110" s="873"/>
      <c r="AH110" s="873"/>
      <c r="AI110" s="873"/>
      <c r="AJ110" s="874"/>
      <c r="AK110" s="875">
        <v>516160</v>
      </c>
      <c r="AL110" s="873"/>
      <c r="AM110" s="873"/>
      <c r="AN110" s="873"/>
      <c r="AO110" s="874"/>
      <c r="AP110" s="876">
        <v>17.7</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4649676</v>
      </c>
      <c r="BR110" s="800"/>
      <c r="BS110" s="800"/>
      <c r="BT110" s="800"/>
      <c r="BU110" s="800"/>
      <c r="BV110" s="800">
        <v>4738140</v>
      </c>
      <c r="BW110" s="800"/>
      <c r="BX110" s="800"/>
      <c r="BY110" s="800"/>
      <c r="BZ110" s="800"/>
      <c r="CA110" s="800">
        <v>5301976</v>
      </c>
      <c r="CB110" s="800"/>
      <c r="CC110" s="800"/>
      <c r="CD110" s="800"/>
      <c r="CE110" s="800"/>
      <c r="CF110" s="861">
        <v>181.5</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337</v>
      </c>
      <c r="DH110" s="800"/>
      <c r="DI110" s="800"/>
      <c r="DJ110" s="800"/>
      <c r="DK110" s="800"/>
      <c r="DL110" s="800" t="s">
        <v>337</v>
      </c>
      <c r="DM110" s="800"/>
      <c r="DN110" s="800"/>
      <c r="DO110" s="800"/>
      <c r="DP110" s="800"/>
      <c r="DQ110" s="800" t="s">
        <v>337</v>
      </c>
      <c r="DR110" s="800"/>
      <c r="DS110" s="800"/>
      <c r="DT110" s="800"/>
      <c r="DU110" s="800"/>
      <c r="DV110" s="801" t="s">
        <v>337</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417</v>
      </c>
      <c r="AB111" s="909"/>
      <c r="AC111" s="909"/>
      <c r="AD111" s="909"/>
      <c r="AE111" s="910"/>
      <c r="AF111" s="911" t="s">
        <v>417</v>
      </c>
      <c r="AG111" s="909"/>
      <c r="AH111" s="909"/>
      <c r="AI111" s="909"/>
      <c r="AJ111" s="910"/>
      <c r="AK111" s="911" t="s">
        <v>417</v>
      </c>
      <c r="AL111" s="909"/>
      <c r="AM111" s="909"/>
      <c r="AN111" s="909"/>
      <c r="AO111" s="910"/>
      <c r="AP111" s="912" t="s">
        <v>417</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t="s">
        <v>337</v>
      </c>
      <c r="BR111" s="771"/>
      <c r="BS111" s="771"/>
      <c r="BT111" s="771"/>
      <c r="BU111" s="771"/>
      <c r="BV111" s="771" t="s">
        <v>337</v>
      </c>
      <c r="BW111" s="771"/>
      <c r="BX111" s="771"/>
      <c r="BY111" s="771"/>
      <c r="BZ111" s="771"/>
      <c r="CA111" s="771" t="s">
        <v>337</v>
      </c>
      <c r="CB111" s="771"/>
      <c r="CC111" s="771"/>
      <c r="CD111" s="771"/>
      <c r="CE111" s="771"/>
      <c r="CF111" s="848" t="s">
        <v>337</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337</v>
      </c>
      <c r="DH111" s="771"/>
      <c r="DI111" s="771"/>
      <c r="DJ111" s="771"/>
      <c r="DK111" s="771"/>
      <c r="DL111" s="771" t="s">
        <v>337</v>
      </c>
      <c r="DM111" s="771"/>
      <c r="DN111" s="771"/>
      <c r="DO111" s="771"/>
      <c r="DP111" s="771"/>
      <c r="DQ111" s="771" t="s">
        <v>337</v>
      </c>
      <c r="DR111" s="771"/>
      <c r="DS111" s="771"/>
      <c r="DT111" s="771"/>
      <c r="DU111" s="771"/>
      <c r="DV111" s="823" t="s">
        <v>337</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337</v>
      </c>
      <c r="AB112" s="784"/>
      <c r="AC112" s="784"/>
      <c r="AD112" s="784"/>
      <c r="AE112" s="785"/>
      <c r="AF112" s="786" t="s">
        <v>337</v>
      </c>
      <c r="AG112" s="784"/>
      <c r="AH112" s="784"/>
      <c r="AI112" s="784"/>
      <c r="AJ112" s="785"/>
      <c r="AK112" s="786" t="s">
        <v>337</v>
      </c>
      <c r="AL112" s="784"/>
      <c r="AM112" s="784"/>
      <c r="AN112" s="784"/>
      <c r="AO112" s="785"/>
      <c r="AP112" s="754" t="s">
        <v>337</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1741022</v>
      </c>
      <c r="BR112" s="771"/>
      <c r="BS112" s="771"/>
      <c r="BT112" s="771"/>
      <c r="BU112" s="771"/>
      <c r="BV112" s="771">
        <v>1577872</v>
      </c>
      <c r="BW112" s="771"/>
      <c r="BX112" s="771"/>
      <c r="BY112" s="771"/>
      <c r="BZ112" s="771"/>
      <c r="CA112" s="771">
        <v>1452608</v>
      </c>
      <c r="CB112" s="771"/>
      <c r="CC112" s="771"/>
      <c r="CD112" s="771"/>
      <c r="CE112" s="771"/>
      <c r="CF112" s="848">
        <v>49.7</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337</v>
      </c>
      <c r="DH112" s="771"/>
      <c r="DI112" s="771"/>
      <c r="DJ112" s="771"/>
      <c r="DK112" s="771"/>
      <c r="DL112" s="771" t="s">
        <v>337</v>
      </c>
      <c r="DM112" s="771"/>
      <c r="DN112" s="771"/>
      <c r="DO112" s="771"/>
      <c r="DP112" s="771"/>
      <c r="DQ112" s="771" t="s">
        <v>337</v>
      </c>
      <c r="DR112" s="771"/>
      <c r="DS112" s="771"/>
      <c r="DT112" s="771"/>
      <c r="DU112" s="771"/>
      <c r="DV112" s="823" t="s">
        <v>337</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218084</v>
      </c>
      <c r="AB113" s="909"/>
      <c r="AC113" s="909"/>
      <c r="AD113" s="909"/>
      <c r="AE113" s="910"/>
      <c r="AF113" s="911">
        <v>217235</v>
      </c>
      <c r="AG113" s="909"/>
      <c r="AH113" s="909"/>
      <c r="AI113" s="909"/>
      <c r="AJ113" s="910"/>
      <c r="AK113" s="911">
        <v>205795</v>
      </c>
      <c r="AL113" s="909"/>
      <c r="AM113" s="909"/>
      <c r="AN113" s="909"/>
      <c r="AO113" s="910"/>
      <c r="AP113" s="912">
        <v>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106050</v>
      </c>
      <c r="BR113" s="771"/>
      <c r="BS113" s="771"/>
      <c r="BT113" s="771"/>
      <c r="BU113" s="771"/>
      <c r="BV113" s="771">
        <v>101178</v>
      </c>
      <c r="BW113" s="771"/>
      <c r="BX113" s="771"/>
      <c r="BY113" s="771"/>
      <c r="BZ113" s="771"/>
      <c r="CA113" s="771">
        <v>77959</v>
      </c>
      <c r="CB113" s="771"/>
      <c r="CC113" s="771"/>
      <c r="CD113" s="771"/>
      <c r="CE113" s="771"/>
      <c r="CF113" s="848">
        <v>2.7</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337</v>
      </c>
      <c r="DH113" s="784"/>
      <c r="DI113" s="784"/>
      <c r="DJ113" s="784"/>
      <c r="DK113" s="785"/>
      <c r="DL113" s="786" t="s">
        <v>337</v>
      </c>
      <c r="DM113" s="784"/>
      <c r="DN113" s="784"/>
      <c r="DO113" s="784"/>
      <c r="DP113" s="785"/>
      <c r="DQ113" s="786" t="s">
        <v>337</v>
      </c>
      <c r="DR113" s="784"/>
      <c r="DS113" s="784"/>
      <c r="DT113" s="784"/>
      <c r="DU113" s="785"/>
      <c r="DV113" s="754" t="s">
        <v>337</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337</v>
      </c>
      <c r="AB114" s="784"/>
      <c r="AC114" s="784"/>
      <c r="AD114" s="784"/>
      <c r="AE114" s="785"/>
      <c r="AF114" s="786" t="s">
        <v>337</v>
      </c>
      <c r="AG114" s="784"/>
      <c r="AH114" s="784"/>
      <c r="AI114" s="784"/>
      <c r="AJ114" s="785"/>
      <c r="AK114" s="786" t="s">
        <v>337</v>
      </c>
      <c r="AL114" s="784"/>
      <c r="AM114" s="784"/>
      <c r="AN114" s="784"/>
      <c r="AO114" s="785"/>
      <c r="AP114" s="754" t="s">
        <v>337</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1477025</v>
      </c>
      <c r="BR114" s="771"/>
      <c r="BS114" s="771"/>
      <c r="BT114" s="771"/>
      <c r="BU114" s="771"/>
      <c r="BV114" s="771">
        <v>1373365</v>
      </c>
      <c r="BW114" s="771"/>
      <c r="BX114" s="771"/>
      <c r="BY114" s="771"/>
      <c r="BZ114" s="771"/>
      <c r="CA114" s="771">
        <v>1142631</v>
      </c>
      <c r="CB114" s="771"/>
      <c r="CC114" s="771"/>
      <c r="CD114" s="771"/>
      <c r="CE114" s="771"/>
      <c r="CF114" s="848">
        <v>39.1</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337</v>
      </c>
      <c r="DH114" s="784"/>
      <c r="DI114" s="784"/>
      <c r="DJ114" s="784"/>
      <c r="DK114" s="785"/>
      <c r="DL114" s="786" t="s">
        <v>337</v>
      </c>
      <c r="DM114" s="784"/>
      <c r="DN114" s="784"/>
      <c r="DO114" s="784"/>
      <c r="DP114" s="785"/>
      <c r="DQ114" s="786" t="s">
        <v>337</v>
      </c>
      <c r="DR114" s="784"/>
      <c r="DS114" s="784"/>
      <c r="DT114" s="784"/>
      <c r="DU114" s="785"/>
      <c r="DV114" s="754" t="s">
        <v>337</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337</v>
      </c>
      <c r="AB115" s="909"/>
      <c r="AC115" s="909"/>
      <c r="AD115" s="909"/>
      <c r="AE115" s="910"/>
      <c r="AF115" s="911" t="s">
        <v>337</v>
      </c>
      <c r="AG115" s="909"/>
      <c r="AH115" s="909"/>
      <c r="AI115" s="909"/>
      <c r="AJ115" s="910"/>
      <c r="AK115" s="911" t="s">
        <v>337</v>
      </c>
      <c r="AL115" s="909"/>
      <c r="AM115" s="909"/>
      <c r="AN115" s="909"/>
      <c r="AO115" s="910"/>
      <c r="AP115" s="912" t="s">
        <v>337</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337</v>
      </c>
      <c r="BR115" s="771"/>
      <c r="BS115" s="771"/>
      <c r="BT115" s="771"/>
      <c r="BU115" s="771"/>
      <c r="BV115" s="771" t="s">
        <v>337</v>
      </c>
      <c r="BW115" s="771"/>
      <c r="BX115" s="771"/>
      <c r="BY115" s="771"/>
      <c r="BZ115" s="771"/>
      <c r="CA115" s="771" t="s">
        <v>337</v>
      </c>
      <c r="CB115" s="771"/>
      <c r="CC115" s="771"/>
      <c r="CD115" s="771"/>
      <c r="CE115" s="771"/>
      <c r="CF115" s="848" t="s">
        <v>337</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337</v>
      </c>
      <c r="DH115" s="784"/>
      <c r="DI115" s="784"/>
      <c r="DJ115" s="784"/>
      <c r="DK115" s="785"/>
      <c r="DL115" s="786" t="s">
        <v>337</v>
      </c>
      <c r="DM115" s="784"/>
      <c r="DN115" s="784"/>
      <c r="DO115" s="784"/>
      <c r="DP115" s="785"/>
      <c r="DQ115" s="786" t="s">
        <v>337</v>
      </c>
      <c r="DR115" s="784"/>
      <c r="DS115" s="784"/>
      <c r="DT115" s="784"/>
      <c r="DU115" s="785"/>
      <c r="DV115" s="754" t="s">
        <v>337</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126</v>
      </c>
      <c r="AB116" s="784"/>
      <c r="AC116" s="784"/>
      <c r="AD116" s="784"/>
      <c r="AE116" s="785"/>
      <c r="AF116" s="786">
        <v>75</v>
      </c>
      <c r="AG116" s="784"/>
      <c r="AH116" s="784"/>
      <c r="AI116" s="784"/>
      <c r="AJ116" s="785"/>
      <c r="AK116" s="786">
        <v>715</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337</v>
      </c>
      <c r="BR116" s="771"/>
      <c r="BS116" s="771"/>
      <c r="BT116" s="771"/>
      <c r="BU116" s="771"/>
      <c r="BV116" s="771" t="s">
        <v>337</v>
      </c>
      <c r="BW116" s="771"/>
      <c r="BX116" s="771"/>
      <c r="BY116" s="771"/>
      <c r="BZ116" s="771"/>
      <c r="CA116" s="771" t="s">
        <v>337</v>
      </c>
      <c r="CB116" s="771"/>
      <c r="CC116" s="771"/>
      <c r="CD116" s="771"/>
      <c r="CE116" s="771"/>
      <c r="CF116" s="848" t="s">
        <v>337</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337</v>
      </c>
      <c r="DH116" s="784"/>
      <c r="DI116" s="784"/>
      <c r="DJ116" s="784"/>
      <c r="DK116" s="785"/>
      <c r="DL116" s="786" t="s">
        <v>337</v>
      </c>
      <c r="DM116" s="784"/>
      <c r="DN116" s="784"/>
      <c r="DO116" s="784"/>
      <c r="DP116" s="785"/>
      <c r="DQ116" s="786" t="s">
        <v>337</v>
      </c>
      <c r="DR116" s="784"/>
      <c r="DS116" s="784"/>
      <c r="DT116" s="784"/>
      <c r="DU116" s="785"/>
      <c r="DV116" s="754" t="s">
        <v>337</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829308</v>
      </c>
      <c r="AB117" s="895"/>
      <c r="AC117" s="895"/>
      <c r="AD117" s="895"/>
      <c r="AE117" s="896"/>
      <c r="AF117" s="898">
        <v>778947</v>
      </c>
      <c r="AG117" s="895"/>
      <c r="AH117" s="895"/>
      <c r="AI117" s="895"/>
      <c r="AJ117" s="896"/>
      <c r="AK117" s="898">
        <v>722670</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287</v>
      </c>
      <c r="AG118" s="888"/>
      <c r="AH118" s="888"/>
      <c r="AI118" s="888"/>
      <c r="AJ118" s="889"/>
      <c r="AK118" s="890" t="s">
        <v>286</v>
      </c>
      <c r="AL118" s="888"/>
      <c r="AM118" s="888"/>
      <c r="AN118" s="888"/>
      <c r="AO118" s="889"/>
      <c r="AP118" s="891" t="s">
        <v>410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7973773</v>
      </c>
      <c r="BR118" s="858"/>
      <c r="BS118" s="858"/>
      <c r="BT118" s="858"/>
      <c r="BU118" s="858"/>
      <c r="BV118" s="858">
        <v>7790555</v>
      </c>
      <c r="BW118" s="858"/>
      <c r="BX118" s="858"/>
      <c r="BY118" s="858"/>
      <c r="BZ118" s="858"/>
      <c r="CA118" s="858">
        <v>7975174</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4338205</v>
      </c>
      <c r="BR119" s="800"/>
      <c r="BS119" s="800"/>
      <c r="BT119" s="800"/>
      <c r="BU119" s="800"/>
      <c r="BV119" s="800">
        <v>4799985</v>
      </c>
      <c r="BW119" s="800"/>
      <c r="BX119" s="800"/>
      <c r="BY119" s="800"/>
      <c r="BZ119" s="800"/>
      <c r="CA119" s="800">
        <v>4912547</v>
      </c>
      <c r="CB119" s="800"/>
      <c r="CC119" s="800"/>
      <c r="CD119" s="800"/>
      <c r="CE119" s="800"/>
      <c r="CF119" s="861">
        <v>168.1</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1552552</v>
      </c>
      <c r="DH120" s="800"/>
      <c r="DI120" s="800"/>
      <c r="DJ120" s="800"/>
      <c r="DK120" s="800"/>
      <c r="DL120" s="800">
        <v>1403869</v>
      </c>
      <c r="DM120" s="800"/>
      <c r="DN120" s="800"/>
      <c r="DO120" s="800"/>
      <c r="DP120" s="800"/>
      <c r="DQ120" s="800">
        <v>1295563</v>
      </c>
      <c r="DR120" s="800"/>
      <c r="DS120" s="800"/>
      <c r="DT120" s="800"/>
      <c r="DU120" s="800"/>
      <c r="DV120" s="801">
        <v>44.3</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5335594</v>
      </c>
      <c r="BR121" s="858"/>
      <c r="BS121" s="858"/>
      <c r="BT121" s="858"/>
      <c r="BU121" s="858"/>
      <c r="BV121" s="858">
        <v>5186780</v>
      </c>
      <c r="BW121" s="858"/>
      <c r="BX121" s="858"/>
      <c r="BY121" s="858"/>
      <c r="BZ121" s="858"/>
      <c r="CA121" s="858">
        <v>5388913</v>
      </c>
      <c r="CB121" s="858"/>
      <c r="CC121" s="858"/>
      <c r="CD121" s="858"/>
      <c r="CE121" s="858"/>
      <c r="CF121" s="859">
        <v>184.4</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188470</v>
      </c>
      <c r="DH121" s="771"/>
      <c r="DI121" s="771"/>
      <c r="DJ121" s="771"/>
      <c r="DK121" s="771"/>
      <c r="DL121" s="771">
        <v>174003</v>
      </c>
      <c r="DM121" s="771"/>
      <c r="DN121" s="771"/>
      <c r="DO121" s="771"/>
      <c r="DP121" s="771"/>
      <c r="DQ121" s="771">
        <v>157045</v>
      </c>
      <c r="DR121" s="771"/>
      <c r="DS121" s="771"/>
      <c r="DT121" s="771"/>
      <c r="DU121" s="771"/>
      <c r="DV121" s="823">
        <v>5.4</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450</v>
      </c>
      <c r="BP122" s="838"/>
      <c r="BQ122" s="839">
        <v>9673799</v>
      </c>
      <c r="BR122" s="840"/>
      <c r="BS122" s="840"/>
      <c r="BT122" s="840"/>
      <c r="BU122" s="840"/>
      <c r="BV122" s="840">
        <v>9986765</v>
      </c>
      <c r="BW122" s="840"/>
      <c r="BX122" s="840"/>
      <c r="BY122" s="840"/>
      <c r="BZ122" s="840"/>
      <c r="CA122" s="840">
        <v>10301460</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337</v>
      </c>
      <c r="AB124" s="784"/>
      <c r="AC124" s="784"/>
      <c r="AD124" s="784"/>
      <c r="AE124" s="785"/>
      <c r="AF124" s="786" t="s">
        <v>337</v>
      </c>
      <c r="AG124" s="784"/>
      <c r="AH124" s="784"/>
      <c r="AI124" s="784"/>
      <c r="AJ124" s="785"/>
      <c r="AK124" s="786" t="s">
        <v>337</v>
      </c>
      <c r="AL124" s="784"/>
      <c r="AM124" s="784"/>
      <c r="AN124" s="784"/>
      <c r="AO124" s="785"/>
      <c r="AP124" s="754" t="s">
        <v>337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t="s">
        <v>337</v>
      </c>
      <c r="DH124" s="717"/>
      <c r="DI124" s="717"/>
      <c r="DJ124" s="717"/>
      <c r="DK124" s="718"/>
      <c r="DL124" s="719" t="s">
        <v>337</v>
      </c>
      <c r="DM124" s="717"/>
      <c r="DN124" s="717"/>
      <c r="DO124" s="717"/>
      <c r="DP124" s="718"/>
      <c r="DQ124" s="719" t="s">
        <v>337</v>
      </c>
      <c r="DR124" s="717"/>
      <c r="DS124" s="717"/>
      <c r="DT124" s="717"/>
      <c r="DU124" s="718"/>
      <c r="DV124" s="807" t="s">
        <v>337</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337</v>
      </c>
      <c r="AB125" s="784"/>
      <c r="AC125" s="784"/>
      <c r="AD125" s="784"/>
      <c r="AE125" s="785"/>
      <c r="AF125" s="786" t="s">
        <v>337</v>
      </c>
      <c r="AG125" s="784"/>
      <c r="AH125" s="784"/>
      <c r="AI125" s="784"/>
      <c r="AJ125" s="785"/>
      <c r="AK125" s="786" t="s">
        <v>337</v>
      </c>
      <c r="AL125" s="784"/>
      <c r="AM125" s="784"/>
      <c r="AN125" s="784"/>
      <c r="AO125" s="785"/>
      <c r="AP125" s="754" t="s">
        <v>337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337</v>
      </c>
      <c r="DH125" s="800"/>
      <c r="DI125" s="800"/>
      <c r="DJ125" s="800"/>
      <c r="DK125" s="800"/>
      <c r="DL125" s="800" t="s">
        <v>337</v>
      </c>
      <c r="DM125" s="800"/>
      <c r="DN125" s="800"/>
      <c r="DO125" s="800"/>
      <c r="DP125" s="800"/>
      <c r="DQ125" s="800" t="s">
        <v>337</v>
      </c>
      <c r="DR125" s="800"/>
      <c r="DS125" s="800"/>
      <c r="DT125" s="800"/>
      <c r="DU125" s="800"/>
      <c r="DV125" s="801" t="s">
        <v>337</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337</v>
      </c>
      <c r="AB126" s="784"/>
      <c r="AC126" s="784"/>
      <c r="AD126" s="784"/>
      <c r="AE126" s="785"/>
      <c r="AF126" s="786" t="s">
        <v>337</v>
      </c>
      <c r="AG126" s="784"/>
      <c r="AH126" s="784"/>
      <c r="AI126" s="784"/>
      <c r="AJ126" s="785"/>
      <c r="AK126" s="786" t="s">
        <v>337</v>
      </c>
      <c r="AL126" s="784"/>
      <c r="AM126" s="784"/>
      <c r="AN126" s="784"/>
      <c r="AO126" s="785"/>
      <c r="AP126" s="754" t="s">
        <v>337</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337</v>
      </c>
      <c r="DH126" s="771"/>
      <c r="DI126" s="771"/>
      <c r="DJ126" s="771"/>
      <c r="DK126" s="771"/>
      <c r="DL126" s="771" t="s">
        <v>337</v>
      </c>
      <c r="DM126" s="771"/>
      <c r="DN126" s="771"/>
      <c r="DO126" s="771"/>
      <c r="DP126" s="771"/>
      <c r="DQ126" s="771" t="s">
        <v>337</v>
      </c>
      <c r="DR126" s="771"/>
      <c r="DS126" s="771"/>
      <c r="DT126" s="771"/>
      <c r="DU126" s="771"/>
      <c r="DV126" s="823" t="s">
        <v>337</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337</v>
      </c>
      <c r="AB127" s="784"/>
      <c r="AC127" s="784"/>
      <c r="AD127" s="784"/>
      <c r="AE127" s="785"/>
      <c r="AF127" s="786" t="s">
        <v>337</v>
      </c>
      <c r="AG127" s="784"/>
      <c r="AH127" s="784"/>
      <c r="AI127" s="784"/>
      <c r="AJ127" s="785"/>
      <c r="AK127" s="786" t="s">
        <v>337</v>
      </c>
      <c r="AL127" s="784"/>
      <c r="AM127" s="784"/>
      <c r="AN127" s="784"/>
      <c r="AO127" s="785"/>
      <c r="AP127" s="754" t="s">
        <v>337</v>
      </c>
      <c r="AQ127" s="755"/>
      <c r="AR127" s="755"/>
      <c r="AS127" s="755"/>
      <c r="AT127" s="756"/>
      <c r="AU127" s="233"/>
      <c r="AV127" s="233"/>
      <c r="AW127" s="233"/>
      <c r="AX127" s="757" t="s">
        <v>462</v>
      </c>
      <c r="AY127" s="758"/>
      <c r="AZ127" s="758"/>
      <c r="BA127" s="758"/>
      <c r="BB127" s="758"/>
      <c r="BC127" s="758"/>
      <c r="BD127" s="758"/>
      <c r="BE127" s="759"/>
      <c r="BF127" s="760" t="s">
        <v>337</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417</v>
      </c>
      <c r="DH127" s="820"/>
      <c r="DI127" s="820"/>
      <c r="DJ127" s="820"/>
      <c r="DK127" s="820"/>
      <c r="DL127" s="820" t="s">
        <v>337</v>
      </c>
      <c r="DM127" s="820"/>
      <c r="DN127" s="820"/>
      <c r="DO127" s="820"/>
      <c r="DP127" s="820"/>
      <c r="DQ127" s="820" t="s">
        <v>337</v>
      </c>
      <c r="DR127" s="820"/>
      <c r="DS127" s="820"/>
      <c r="DT127" s="820"/>
      <c r="DU127" s="820"/>
      <c r="DV127" s="821" t="s">
        <v>337</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4</v>
      </c>
      <c r="AB128" s="724"/>
      <c r="AC128" s="724"/>
      <c r="AD128" s="724"/>
      <c r="AE128" s="725"/>
      <c r="AF128" s="726">
        <v>5</v>
      </c>
      <c r="AG128" s="724"/>
      <c r="AH128" s="724"/>
      <c r="AI128" s="724"/>
      <c r="AJ128" s="725"/>
      <c r="AK128" s="726">
        <v>5</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3811507</v>
      </c>
      <c r="AB129" s="784"/>
      <c r="AC129" s="784"/>
      <c r="AD129" s="784"/>
      <c r="AE129" s="785"/>
      <c r="AF129" s="786">
        <v>3800297</v>
      </c>
      <c r="AG129" s="784"/>
      <c r="AH129" s="784"/>
      <c r="AI129" s="784"/>
      <c r="AJ129" s="785"/>
      <c r="AK129" s="786">
        <v>3514705</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5.3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636497</v>
      </c>
      <c r="AB130" s="784"/>
      <c r="AC130" s="784"/>
      <c r="AD130" s="784"/>
      <c r="AE130" s="785"/>
      <c r="AF130" s="786">
        <v>606127</v>
      </c>
      <c r="AG130" s="784"/>
      <c r="AH130" s="784"/>
      <c r="AI130" s="784"/>
      <c r="AJ130" s="785"/>
      <c r="AK130" s="786">
        <v>593060</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3175010</v>
      </c>
      <c r="AB131" s="717"/>
      <c r="AC131" s="717"/>
      <c r="AD131" s="717"/>
      <c r="AE131" s="718"/>
      <c r="AF131" s="719">
        <v>3194170</v>
      </c>
      <c r="AG131" s="717"/>
      <c r="AH131" s="717"/>
      <c r="AI131" s="717"/>
      <c r="AJ131" s="718"/>
      <c r="AK131" s="719">
        <v>2921645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6.0726422910000002</v>
      </c>
      <c r="AB132" s="740"/>
      <c r="AC132" s="740"/>
      <c r="AD132" s="740"/>
      <c r="AE132" s="741"/>
      <c r="AF132" s="742">
        <v>5.4103256870000003</v>
      </c>
      <c r="AG132" s="740"/>
      <c r="AH132" s="740"/>
      <c r="AI132" s="740"/>
      <c r="AJ132" s="741"/>
      <c r="AK132" s="742">
        <v>4.4360283330000003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8.3000000000000007</v>
      </c>
      <c r="AB133" s="749"/>
      <c r="AC133" s="749"/>
      <c r="AD133" s="749"/>
      <c r="AE133" s="750"/>
      <c r="AF133" s="748">
        <v>6.6</v>
      </c>
      <c r="AG133" s="749"/>
      <c r="AH133" s="749"/>
      <c r="AI133" s="749"/>
      <c r="AJ133" s="750"/>
      <c r="AK133" s="748">
        <v>5.3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956236</v>
      </c>
      <c r="L9" s="264">
        <v>182802</v>
      </c>
      <c r="M9" s="265">
        <v>138183</v>
      </c>
      <c r="N9" s="266">
        <v>32.299999999999997</v>
      </c>
    </row>
    <row r="10" spans="1:16">
      <c r="A10" s="248"/>
      <c r="B10" s="244"/>
      <c r="C10" s="244"/>
      <c r="D10" s="244"/>
      <c r="E10" s="244"/>
      <c r="F10" s="244"/>
      <c r="G10" s="1133" t="s">
        <v>484</v>
      </c>
      <c r="H10" s="1134"/>
      <c r="I10" s="1134"/>
      <c r="J10" s="1135"/>
      <c r="K10" s="267">
        <v>48578</v>
      </c>
      <c r="L10" s="268">
        <v>9287</v>
      </c>
      <c r="M10" s="269">
        <v>15438</v>
      </c>
      <c r="N10" s="270">
        <v>-39.799999999999997</v>
      </c>
    </row>
    <row r="11" spans="1:16" ht="13.5" customHeight="1">
      <c r="A11" s="248"/>
      <c r="B11" s="244"/>
      <c r="C11" s="244"/>
      <c r="D11" s="244"/>
      <c r="E11" s="244"/>
      <c r="F11" s="244"/>
      <c r="G11" s="1133" t="s">
        <v>485</v>
      </c>
      <c r="H11" s="1134"/>
      <c r="I11" s="1134"/>
      <c r="J11" s="1135"/>
      <c r="K11" s="267">
        <v>170575</v>
      </c>
      <c r="L11" s="268">
        <v>32608</v>
      </c>
      <c r="M11" s="269">
        <v>22352</v>
      </c>
      <c r="N11" s="270">
        <v>45.9</v>
      </c>
    </row>
    <row r="12" spans="1:16" ht="13.5" customHeight="1">
      <c r="A12" s="248"/>
      <c r="B12" s="244"/>
      <c r="C12" s="244"/>
      <c r="D12" s="244"/>
      <c r="E12" s="244"/>
      <c r="F12" s="244"/>
      <c r="G12" s="1133" t="s">
        <v>486</v>
      </c>
      <c r="H12" s="1134"/>
      <c r="I12" s="1134"/>
      <c r="J12" s="1135"/>
      <c r="K12" s="267" t="s">
        <v>487</v>
      </c>
      <c r="L12" s="268" t="s">
        <v>487</v>
      </c>
      <c r="M12" s="269">
        <v>2530</v>
      </c>
      <c r="N12" s="270" t="s">
        <v>487</v>
      </c>
    </row>
    <row r="13" spans="1:16" ht="13.5" customHeight="1">
      <c r="A13" s="248"/>
      <c r="B13" s="244"/>
      <c r="C13" s="244"/>
      <c r="D13" s="244"/>
      <c r="E13" s="244"/>
      <c r="F13" s="244"/>
      <c r="G13" s="1133" t="s">
        <v>488</v>
      </c>
      <c r="H13" s="1134"/>
      <c r="I13" s="1134"/>
      <c r="J13" s="1135"/>
      <c r="K13" s="267" t="s">
        <v>487</v>
      </c>
      <c r="L13" s="268" t="s">
        <v>487</v>
      </c>
      <c r="M13" s="269" t="s">
        <v>487</v>
      </c>
      <c r="N13" s="270" t="s">
        <v>487</v>
      </c>
    </row>
    <row r="14" spans="1:16" ht="13.5" customHeight="1">
      <c r="A14" s="248"/>
      <c r="B14" s="244"/>
      <c r="C14" s="244"/>
      <c r="D14" s="244"/>
      <c r="E14" s="244"/>
      <c r="F14" s="244"/>
      <c r="G14" s="1133" t="s">
        <v>489</v>
      </c>
      <c r="H14" s="1134"/>
      <c r="I14" s="1134"/>
      <c r="J14" s="1135"/>
      <c r="K14" s="267">
        <v>53348</v>
      </c>
      <c r="L14" s="268">
        <v>10198</v>
      </c>
      <c r="M14" s="269">
        <v>5605</v>
      </c>
      <c r="N14" s="270">
        <v>81.900000000000006</v>
      </c>
    </row>
    <row r="15" spans="1:16" ht="13.5" customHeight="1">
      <c r="A15" s="248"/>
      <c r="B15" s="244"/>
      <c r="C15" s="244"/>
      <c r="D15" s="244"/>
      <c r="E15" s="244"/>
      <c r="F15" s="244"/>
      <c r="G15" s="1133" t="s">
        <v>490</v>
      </c>
      <c r="H15" s="1134"/>
      <c r="I15" s="1134"/>
      <c r="J15" s="1135"/>
      <c r="K15" s="267" t="s">
        <v>487</v>
      </c>
      <c r="L15" s="268" t="s">
        <v>487</v>
      </c>
      <c r="M15" s="269">
        <v>3103</v>
      </c>
      <c r="N15" s="270" t="s">
        <v>487</v>
      </c>
    </row>
    <row r="16" spans="1:16">
      <c r="A16" s="248"/>
      <c r="B16" s="244"/>
      <c r="C16" s="244"/>
      <c r="D16" s="244"/>
      <c r="E16" s="244"/>
      <c r="F16" s="244"/>
      <c r="G16" s="1136" t="s">
        <v>491</v>
      </c>
      <c r="H16" s="1137"/>
      <c r="I16" s="1137"/>
      <c r="J16" s="1138"/>
      <c r="K16" s="268">
        <v>-105825</v>
      </c>
      <c r="L16" s="268">
        <v>-20230</v>
      </c>
      <c r="M16" s="269">
        <v>-15159</v>
      </c>
      <c r="N16" s="270">
        <v>33.5</v>
      </c>
    </row>
    <row r="17" spans="1:16">
      <c r="A17" s="248"/>
      <c r="B17" s="244"/>
      <c r="C17" s="244"/>
      <c r="D17" s="244"/>
      <c r="E17" s="244"/>
      <c r="F17" s="244"/>
      <c r="G17" s="1136" t="s">
        <v>171</v>
      </c>
      <c r="H17" s="1137"/>
      <c r="I17" s="1137"/>
      <c r="J17" s="1138"/>
      <c r="K17" s="268">
        <v>1122912</v>
      </c>
      <c r="L17" s="268">
        <v>214665</v>
      </c>
      <c r="M17" s="269">
        <v>172052</v>
      </c>
      <c r="N17" s="270">
        <v>24.8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18.54</v>
      </c>
      <c r="L21" s="281">
        <v>15.52</v>
      </c>
      <c r="M21" s="282">
        <v>3.02</v>
      </c>
      <c r="N21" s="249"/>
      <c r="O21" s="283"/>
      <c r="P21" s="279"/>
    </row>
    <row r="22" spans="1:16" s="284" customFormat="1">
      <c r="A22" s="279"/>
      <c r="B22" s="249"/>
      <c r="C22" s="249"/>
      <c r="D22" s="249"/>
      <c r="E22" s="249"/>
      <c r="F22" s="249"/>
      <c r="G22" s="1130" t="s">
        <v>497</v>
      </c>
      <c r="H22" s="1131"/>
      <c r="I22" s="1131"/>
      <c r="J22" s="1132"/>
      <c r="K22" s="285">
        <v>97.2</v>
      </c>
      <c r="L22" s="286">
        <v>95.8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516160</v>
      </c>
      <c r="L32" s="294">
        <v>98673</v>
      </c>
      <c r="M32" s="295">
        <v>106666</v>
      </c>
      <c r="N32" s="296">
        <v>-7.5</v>
      </c>
    </row>
    <row r="33" spans="1:16" ht="13.5" customHeight="1">
      <c r="A33" s="248"/>
      <c r="B33" s="244"/>
      <c r="C33" s="244"/>
      <c r="D33" s="244"/>
      <c r="E33" s="244"/>
      <c r="F33" s="244"/>
      <c r="G33" s="1121" t="s">
        <v>501</v>
      </c>
      <c r="H33" s="1122"/>
      <c r="I33" s="1122"/>
      <c r="J33" s="1123"/>
      <c r="K33" s="294" t="s">
        <v>487</v>
      </c>
      <c r="L33" s="294" t="s">
        <v>487</v>
      </c>
      <c r="M33" s="295" t="s">
        <v>487</v>
      </c>
      <c r="N33" s="296" t="s">
        <v>487</v>
      </c>
    </row>
    <row r="34" spans="1:16" ht="27" customHeight="1">
      <c r="A34" s="248"/>
      <c r="B34" s="244"/>
      <c r="C34" s="244"/>
      <c r="D34" s="244"/>
      <c r="E34" s="244"/>
      <c r="F34" s="244"/>
      <c r="G34" s="1121" t="s">
        <v>502</v>
      </c>
      <c r="H34" s="1122"/>
      <c r="I34" s="1122"/>
      <c r="J34" s="1123"/>
      <c r="K34" s="294" t="s">
        <v>487</v>
      </c>
      <c r="L34" s="294" t="s">
        <v>487</v>
      </c>
      <c r="M34" s="295">
        <v>439</v>
      </c>
      <c r="N34" s="296" t="s">
        <v>487</v>
      </c>
    </row>
    <row r="35" spans="1:16" ht="27" customHeight="1">
      <c r="A35" s="248"/>
      <c r="B35" s="244"/>
      <c r="C35" s="244"/>
      <c r="D35" s="244"/>
      <c r="E35" s="244"/>
      <c r="F35" s="244"/>
      <c r="G35" s="1121" t="s">
        <v>503</v>
      </c>
      <c r="H35" s="1122"/>
      <c r="I35" s="1122"/>
      <c r="J35" s="1123"/>
      <c r="K35" s="294">
        <v>205795</v>
      </c>
      <c r="L35" s="294">
        <v>39341</v>
      </c>
      <c r="M35" s="295">
        <v>24405</v>
      </c>
      <c r="N35" s="296">
        <v>61.2</v>
      </c>
    </row>
    <row r="36" spans="1:16" ht="27" customHeight="1">
      <c r="A36" s="248"/>
      <c r="B36" s="244"/>
      <c r="C36" s="244"/>
      <c r="D36" s="244"/>
      <c r="E36" s="244"/>
      <c r="F36" s="244"/>
      <c r="G36" s="1121" t="s">
        <v>504</v>
      </c>
      <c r="H36" s="1122"/>
      <c r="I36" s="1122"/>
      <c r="J36" s="1123"/>
      <c r="K36" s="294" t="s">
        <v>487</v>
      </c>
      <c r="L36" s="294" t="s">
        <v>487</v>
      </c>
      <c r="M36" s="295">
        <v>4847</v>
      </c>
      <c r="N36" s="296" t="s">
        <v>487</v>
      </c>
    </row>
    <row r="37" spans="1:16" ht="13.5" customHeight="1">
      <c r="A37" s="248"/>
      <c r="B37" s="244"/>
      <c r="C37" s="244"/>
      <c r="D37" s="244"/>
      <c r="E37" s="244"/>
      <c r="F37" s="244"/>
      <c r="G37" s="1121" t="s">
        <v>505</v>
      </c>
      <c r="H37" s="1122"/>
      <c r="I37" s="1122"/>
      <c r="J37" s="1123"/>
      <c r="K37" s="294" t="s">
        <v>487</v>
      </c>
      <c r="L37" s="294" t="s">
        <v>487</v>
      </c>
      <c r="M37" s="295">
        <v>2124</v>
      </c>
      <c r="N37" s="296" t="s">
        <v>487</v>
      </c>
    </row>
    <row r="38" spans="1:16" ht="27" customHeight="1">
      <c r="A38" s="248"/>
      <c r="B38" s="244"/>
      <c r="C38" s="244"/>
      <c r="D38" s="244"/>
      <c r="E38" s="244"/>
      <c r="F38" s="244"/>
      <c r="G38" s="1124" t="s">
        <v>506</v>
      </c>
      <c r="H38" s="1125"/>
      <c r="I38" s="1125"/>
      <c r="J38" s="1126"/>
      <c r="K38" s="297">
        <v>715</v>
      </c>
      <c r="L38" s="297">
        <v>137</v>
      </c>
      <c r="M38" s="298">
        <v>33</v>
      </c>
      <c r="N38" s="299">
        <v>315.2</v>
      </c>
      <c r="O38" s="293"/>
    </row>
    <row r="39" spans="1:16">
      <c r="A39" s="248"/>
      <c r="B39" s="244"/>
      <c r="C39" s="244"/>
      <c r="D39" s="244"/>
      <c r="E39" s="244"/>
      <c r="F39" s="244"/>
      <c r="G39" s="1124" t="s">
        <v>507</v>
      </c>
      <c r="H39" s="1125"/>
      <c r="I39" s="1125"/>
      <c r="J39" s="1126"/>
      <c r="K39" s="300">
        <v>-5</v>
      </c>
      <c r="L39" s="300">
        <v>-1</v>
      </c>
      <c r="M39" s="301">
        <v>-5315</v>
      </c>
      <c r="N39" s="302">
        <v>-100</v>
      </c>
      <c r="O39" s="293"/>
    </row>
    <row r="40" spans="1:16" ht="27" customHeight="1">
      <c r="A40" s="248"/>
      <c r="B40" s="244"/>
      <c r="C40" s="244"/>
      <c r="D40" s="244"/>
      <c r="E40" s="244"/>
      <c r="F40" s="244"/>
      <c r="G40" s="1121" t="s">
        <v>508</v>
      </c>
      <c r="H40" s="1122"/>
      <c r="I40" s="1122"/>
      <c r="J40" s="1123"/>
      <c r="K40" s="300">
        <v>-593060</v>
      </c>
      <c r="L40" s="300">
        <v>-113374</v>
      </c>
      <c r="M40" s="301">
        <v>-96584</v>
      </c>
      <c r="N40" s="302">
        <v>17.399999999999999</v>
      </c>
      <c r="O40" s="293"/>
    </row>
    <row r="41" spans="1:16">
      <c r="A41" s="248"/>
      <c r="B41" s="244"/>
      <c r="C41" s="244"/>
      <c r="D41" s="244"/>
      <c r="E41" s="244"/>
      <c r="F41" s="244"/>
      <c r="G41" s="1127" t="s">
        <v>281</v>
      </c>
      <c r="H41" s="1128"/>
      <c r="I41" s="1128"/>
      <c r="J41" s="1129"/>
      <c r="K41" s="294">
        <v>129605</v>
      </c>
      <c r="L41" s="300">
        <v>24776</v>
      </c>
      <c r="M41" s="301">
        <v>36615</v>
      </c>
      <c r="N41" s="302">
        <v>-32.299999999999997</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1365428</v>
      </c>
      <c r="J51" s="320">
        <v>237714</v>
      </c>
      <c r="K51" s="321">
        <v>-7.1</v>
      </c>
      <c r="L51" s="322">
        <v>192544</v>
      </c>
      <c r="M51" s="323">
        <v>10.4</v>
      </c>
      <c r="N51" s="324">
        <v>-17.5</v>
      </c>
    </row>
    <row r="52" spans="1:14">
      <c r="A52" s="248"/>
      <c r="B52" s="244"/>
      <c r="C52" s="244"/>
      <c r="D52" s="244"/>
      <c r="E52" s="244"/>
      <c r="F52" s="244"/>
      <c r="G52" s="325"/>
      <c r="H52" s="326" t="s">
        <v>519</v>
      </c>
      <c r="I52" s="327">
        <v>290724</v>
      </c>
      <c r="J52" s="328">
        <v>50614</v>
      </c>
      <c r="K52" s="329">
        <v>-37.700000000000003</v>
      </c>
      <c r="L52" s="330">
        <v>82235</v>
      </c>
      <c r="M52" s="331">
        <v>-8.1</v>
      </c>
      <c r="N52" s="332">
        <v>-29.6</v>
      </c>
    </row>
    <row r="53" spans="1:14">
      <c r="A53" s="248"/>
      <c r="B53" s="244"/>
      <c r="C53" s="244"/>
      <c r="D53" s="244"/>
      <c r="E53" s="244"/>
      <c r="F53" s="244"/>
      <c r="G53" s="310" t="s">
        <v>520</v>
      </c>
      <c r="H53" s="311"/>
      <c r="I53" s="319">
        <v>1065002</v>
      </c>
      <c r="J53" s="320">
        <v>190997</v>
      </c>
      <c r="K53" s="321">
        <v>-19.7</v>
      </c>
      <c r="L53" s="322">
        <v>146140</v>
      </c>
      <c r="M53" s="323">
        <v>-24.1</v>
      </c>
      <c r="N53" s="324">
        <v>4.4000000000000004</v>
      </c>
    </row>
    <row r="54" spans="1:14">
      <c r="A54" s="248"/>
      <c r="B54" s="244"/>
      <c r="C54" s="244"/>
      <c r="D54" s="244"/>
      <c r="E54" s="244"/>
      <c r="F54" s="244"/>
      <c r="G54" s="325"/>
      <c r="H54" s="326" t="s">
        <v>519</v>
      </c>
      <c r="I54" s="327">
        <v>386638</v>
      </c>
      <c r="J54" s="328">
        <v>69340</v>
      </c>
      <c r="K54" s="329">
        <v>37</v>
      </c>
      <c r="L54" s="330">
        <v>75451</v>
      </c>
      <c r="M54" s="331">
        <v>-8.1999999999999993</v>
      </c>
      <c r="N54" s="332">
        <v>45.2</v>
      </c>
    </row>
    <row r="55" spans="1:14">
      <c r="A55" s="248"/>
      <c r="B55" s="244"/>
      <c r="C55" s="244"/>
      <c r="D55" s="244"/>
      <c r="E55" s="244"/>
      <c r="F55" s="244"/>
      <c r="G55" s="310" t="s">
        <v>521</v>
      </c>
      <c r="H55" s="311"/>
      <c r="I55" s="319">
        <v>745266</v>
      </c>
      <c r="J55" s="320">
        <v>136147</v>
      </c>
      <c r="K55" s="321">
        <v>-28.7</v>
      </c>
      <c r="L55" s="322">
        <v>146641</v>
      </c>
      <c r="M55" s="323">
        <v>0.3</v>
      </c>
      <c r="N55" s="324">
        <v>-29</v>
      </c>
    </row>
    <row r="56" spans="1:14">
      <c r="A56" s="248"/>
      <c r="B56" s="244"/>
      <c r="C56" s="244"/>
      <c r="D56" s="244"/>
      <c r="E56" s="244"/>
      <c r="F56" s="244"/>
      <c r="G56" s="325"/>
      <c r="H56" s="326" t="s">
        <v>519</v>
      </c>
      <c r="I56" s="327">
        <v>274091</v>
      </c>
      <c r="J56" s="328">
        <v>50071</v>
      </c>
      <c r="K56" s="329">
        <v>-27.8</v>
      </c>
      <c r="L56" s="330">
        <v>68142</v>
      </c>
      <c r="M56" s="331">
        <v>-9.6999999999999993</v>
      </c>
      <c r="N56" s="332">
        <v>-18.100000000000001</v>
      </c>
    </row>
    <row r="57" spans="1:14">
      <c r="A57" s="248"/>
      <c r="B57" s="244"/>
      <c r="C57" s="244"/>
      <c r="D57" s="244"/>
      <c r="E57" s="244"/>
      <c r="F57" s="244"/>
      <c r="G57" s="310" t="s">
        <v>522</v>
      </c>
      <c r="H57" s="311"/>
      <c r="I57" s="319">
        <v>1112232</v>
      </c>
      <c r="J57" s="320">
        <v>207158</v>
      </c>
      <c r="K57" s="321">
        <v>52.2</v>
      </c>
      <c r="L57" s="322">
        <v>174587</v>
      </c>
      <c r="M57" s="323">
        <v>19.100000000000001</v>
      </c>
      <c r="N57" s="324">
        <v>33.1</v>
      </c>
    </row>
    <row r="58" spans="1:14">
      <c r="A58" s="248"/>
      <c r="B58" s="244"/>
      <c r="C58" s="244"/>
      <c r="D58" s="244"/>
      <c r="E58" s="244"/>
      <c r="F58" s="244"/>
      <c r="G58" s="325"/>
      <c r="H58" s="326" t="s">
        <v>519</v>
      </c>
      <c r="I58" s="327">
        <v>441739</v>
      </c>
      <c r="J58" s="328">
        <v>82276</v>
      </c>
      <c r="K58" s="329">
        <v>64.3</v>
      </c>
      <c r="L58" s="330">
        <v>79695</v>
      </c>
      <c r="M58" s="331">
        <v>17</v>
      </c>
      <c r="N58" s="332">
        <v>47.3</v>
      </c>
    </row>
    <row r="59" spans="1:14">
      <c r="A59" s="248"/>
      <c r="B59" s="244"/>
      <c r="C59" s="244"/>
      <c r="D59" s="244"/>
      <c r="E59" s="244"/>
      <c r="F59" s="244"/>
      <c r="G59" s="310" t="s">
        <v>523</v>
      </c>
      <c r="H59" s="311"/>
      <c r="I59" s="319">
        <v>1858867</v>
      </c>
      <c r="J59" s="320">
        <v>355356</v>
      </c>
      <c r="K59" s="321">
        <v>71.5</v>
      </c>
      <c r="L59" s="322">
        <v>175675</v>
      </c>
      <c r="M59" s="323">
        <v>0.6</v>
      </c>
      <c r="N59" s="324">
        <v>70.900000000000006</v>
      </c>
    </row>
    <row r="60" spans="1:14">
      <c r="A60" s="248"/>
      <c r="B60" s="244"/>
      <c r="C60" s="244"/>
      <c r="D60" s="244"/>
      <c r="E60" s="244"/>
      <c r="F60" s="244"/>
      <c r="G60" s="325"/>
      <c r="H60" s="326" t="s">
        <v>519</v>
      </c>
      <c r="I60" s="333">
        <v>252579</v>
      </c>
      <c r="J60" s="328">
        <v>48285</v>
      </c>
      <c r="K60" s="329">
        <v>-41.3</v>
      </c>
      <c r="L60" s="330">
        <v>87698</v>
      </c>
      <c r="M60" s="331">
        <v>10</v>
      </c>
      <c r="N60" s="332">
        <v>-51.3</v>
      </c>
    </row>
    <row r="61" spans="1:14">
      <c r="A61" s="248"/>
      <c r="B61" s="244"/>
      <c r="C61" s="244"/>
      <c r="D61" s="244"/>
      <c r="E61" s="244"/>
      <c r="F61" s="244"/>
      <c r="G61" s="310" t="s">
        <v>524</v>
      </c>
      <c r="H61" s="334"/>
      <c r="I61" s="335">
        <v>1229359</v>
      </c>
      <c r="J61" s="336">
        <v>225474</v>
      </c>
      <c r="K61" s="337">
        <v>13.6</v>
      </c>
      <c r="L61" s="338">
        <v>167117</v>
      </c>
      <c r="M61" s="339">
        <v>1.3</v>
      </c>
      <c r="N61" s="324">
        <v>12.3</v>
      </c>
    </row>
    <row r="62" spans="1:14">
      <c r="A62" s="248"/>
      <c r="B62" s="244"/>
      <c r="C62" s="244"/>
      <c r="D62" s="244"/>
      <c r="E62" s="244"/>
      <c r="F62" s="244"/>
      <c r="G62" s="325"/>
      <c r="H62" s="326" t="s">
        <v>519</v>
      </c>
      <c r="I62" s="327">
        <v>329154</v>
      </c>
      <c r="J62" s="328">
        <v>60117</v>
      </c>
      <c r="K62" s="329">
        <v>-1.1000000000000001</v>
      </c>
      <c r="L62" s="330">
        <v>78644</v>
      </c>
      <c r="M62" s="331">
        <v>0.2</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21.28</v>
      </c>
      <c r="G47" s="12">
        <v>22.69</v>
      </c>
      <c r="H47" s="12">
        <v>27.25</v>
      </c>
      <c r="I47" s="12">
        <v>26.9</v>
      </c>
      <c r="J47" s="13">
        <v>29.5</v>
      </c>
    </row>
    <row r="48" spans="2:10" ht="57.75" customHeight="1">
      <c r="B48" s="14"/>
      <c r="C48" s="1141" t="s">
        <v>4</v>
      </c>
      <c r="D48" s="1141"/>
      <c r="E48" s="1142"/>
      <c r="F48" s="15">
        <v>1.43</v>
      </c>
      <c r="G48" s="16">
        <v>1.71</v>
      </c>
      <c r="H48" s="16">
        <v>1.81</v>
      </c>
      <c r="I48" s="16">
        <v>0.21</v>
      </c>
      <c r="J48" s="17">
        <v>2.83</v>
      </c>
    </row>
    <row r="49" spans="2:10" ht="57.75" customHeight="1" thickBot="1">
      <c r="B49" s="18"/>
      <c r="C49" s="1143" t="s">
        <v>5</v>
      </c>
      <c r="D49" s="1143"/>
      <c r="E49" s="1144"/>
      <c r="F49" s="19">
        <v>3.76</v>
      </c>
      <c r="G49" s="20">
        <v>1.1499999999999999</v>
      </c>
      <c r="H49" s="20">
        <v>5.4</v>
      </c>
      <c r="I49" s="20" t="s">
        <v>531</v>
      </c>
      <c r="J49" s="21">
        <v>3.02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4.93</v>
      </c>
      <c r="G34" s="33">
        <v>5.42</v>
      </c>
      <c r="H34" s="33">
        <v>5.79</v>
      </c>
      <c r="I34" s="33">
        <v>6.69</v>
      </c>
      <c r="J34" s="34">
        <v>7.53</v>
      </c>
      <c r="K34" s="22"/>
      <c r="L34" s="22"/>
      <c r="M34" s="22"/>
      <c r="N34" s="22"/>
      <c r="O34" s="22"/>
      <c r="P34" s="22"/>
    </row>
    <row r="35" spans="1:16" ht="39" customHeight="1">
      <c r="A35" s="22"/>
      <c r="B35" s="35"/>
      <c r="C35" s="1145" t="s">
        <v>533</v>
      </c>
      <c r="D35" s="1146"/>
      <c r="E35" s="1147"/>
      <c r="F35" s="36">
        <v>1.42</v>
      </c>
      <c r="G35" s="37">
        <v>1.71</v>
      </c>
      <c r="H35" s="37">
        <v>1.8</v>
      </c>
      <c r="I35" s="37">
        <v>2.1</v>
      </c>
      <c r="J35" s="38">
        <v>2.82</v>
      </c>
      <c r="K35" s="22"/>
      <c r="L35" s="22"/>
      <c r="M35" s="22"/>
      <c r="N35" s="22"/>
      <c r="O35" s="22"/>
      <c r="P35" s="22"/>
    </row>
    <row r="36" spans="1:16" ht="39" customHeight="1">
      <c r="A36" s="22"/>
      <c r="B36" s="35"/>
      <c r="C36" s="1145" t="s">
        <v>534</v>
      </c>
      <c r="D36" s="1146"/>
      <c r="E36" s="1147"/>
      <c r="F36" s="36">
        <v>0.06</v>
      </c>
      <c r="G36" s="37">
        <v>7.0000000000000007E-2</v>
      </c>
      <c r="H36" s="37">
        <v>0.04</v>
      </c>
      <c r="I36" s="37">
        <v>0.05</v>
      </c>
      <c r="J36" s="38">
        <v>0.11</v>
      </c>
      <c r="K36" s="22"/>
      <c r="L36" s="22"/>
      <c r="M36" s="22"/>
      <c r="N36" s="22"/>
      <c r="O36" s="22"/>
      <c r="P36" s="22"/>
    </row>
    <row r="37" spans="1:16" ht="39" customHeight="1">
      <c r="A37" s="22"/>
      <c r="B37" s="35"/>
      <c r="C37" s="1145" t="s">
        <v>535</v>
      </c>
      <c r="D37" s="1146"/>
      <c r="E37" s="1147"/>
      <c r="F37" s="36">
        <v>0.18</v>
      </c>
      <c r="G37" s="37">
        <v>0.12</v>
      </c>
      <c r="H37" s="37">
        <v>7.0000000000000007E-2</v>
      </c>
      <c r="I37" s="37">
        <v>0.08</v>
      </c>
      <c r="J37" s="38">
        <v>0.08</v>
      </c>
      <c r="K37" s="22"/>
      <c r="L37" s="22"/>
      <c r="M37" s="22"/>
      <c r="N37" s="22"/>
      <c r="O37" s="22"/>
      <c r="P37" s="22"/>
    </row>
    <row r="38" spans="1:16" ht="39" customHeight="1">
      <c r="A38" s="22"/>
      <c r="B38" s="35"/>
      <c r="C38" s="1145" t="s">
        <v>536</v>
      </c>
      <c r="D38" s="1146"/>
      <c r="E38" s="1147"/>
      <c r="F38" s="36">
        <v>0.01</v>
      </c>
      <c r="G38" s="37">
        <v>0.01</v>
      </c>
      <c r="H38" s="37">
        <v>0.01</v>
      </c>
      <c r="I38" s="37">
        <v>0</v>
      </c>
      <c r="J38" s="38">
        <v>0.03</v>
      </c>
      <c r="K38" s="22"/>
      <c r="L38" s="22"/>
      <c r="M38" s="22"/>
      <c r="N38" s="22"/>
      <c r="O38" s="22"/>
      <c r="P38" s="22"/>
    </row>
    <row r="39" spans="1:16" ht="39" customHeight="1">
      <c r="A39" s="22"/>
      <c r="B39" s="35"/>
      <c r="C39" s="1145" t="s">
        <v>537</v>
      </c>
      <c r="D39" s="1146"/>
      <c r="E39" s="1147"/>
      <c r="F39" s="36">
        <v>0.01</v>
      </c>
      <c r="G39" s="37">
        <v>0.01</v>
      </c>
      <c r="H39" s="37">
        <v>0.01</v>
      </c>
      <c r="I39" s="37">
        <v>0.01</v>
      </c>
      <c r="J39" s="38">
        <v>0.01</v>
      </c>
      <c r="K39" s="22"/>
      <c r="L39" s="22"/>
      <c r="M39" s="22"/>
      <c r="N39" s="22"/>
      <c r="O39" s="22"/>
      <c r="P39" s="22"/>
    </row>
    <row r="40" spans="1:16" ht="39" customHeight="1">
      <c r="A40" s="22"/>
      <c r="B40" s="35"/>
      <c r="C40" s="1145" t="s">
        <v>538</v>
      </c>
      <c r="D40" s="1146"/>
      <c r="E40" s="1147"/>
      <c r="F40" s="36">
        <v>0</v>
      </c>
      <c r="G40" s="37">
        <v>0</v>
      </c>
      <c r="H40" s="37">
        <v>0.02</v>
      </c>
      <c r="I40" s="37">
        <v>0.01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0.1</v>
      </c>
      <c r="G43" s="42">
        <v>0.11</v>
      </c>
      <c r="H43" s="42">
        <v>0.02</v>
      </c>
      <c r="I43" s="42">
        <v>0</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847</v>
      </c>
      <c r="L45" s="60">
        <v>719</v>
      </c>
      <c r="M45" s="60">
        <v>611</v>
      </c>
      <c r="N45" s="60">
        <v>562</v>
      </c>
      <c r="O45" s="61">
        <v>516</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225</v>
      </c>
      <c r="L48" s="64">
        <v>232</v>
      </c>
      <c r="M48" s="64">
        <v>218</v>
      </c>
      <c r="N48" s="64">
        <v>217</v>
      </c>
      <c r="O48" s="65">
        <v>206</v>
      </c>
      <c r="P48" s="48"/>
      <c r="Q48" s="48"/>
      <c r="R48" s="48"/>
      <c r="S48" s="48"/>
      <c r="T48" s="48"/>
      <c r="U48" s="48"/>
    </row>
    <row r="49" spans="1:21" ht="30.75" customHeight="1">
      <c r="A49" s="48"/>
      <c r="B49" s="1163"/>
      <c r="C49" s="1164"/>
      <c r="D49" s="62"/>
      <c r="E49" s="1155" t="s">
        <v>16</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758</v>
      </c>
      <c r="L52" s="64">
        <v>698</v>
      </c>
      <c r="M52" s="64">
        <v>636</v>
      </c>
      <c r="N52" s="64">
        <v>606</v>
      </c>
      <c r="O52" s="65">
        <v>593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314</v>
      </c>
      <c r="L53" s="69">
        <v>253</v>
      </c>
      <c r="M53" s="69">
        <v>193</v>
      </c>
      <c r="N53" s="69">
        <v>173</v>
      </c>
      <c r="O53" s="70">
        <v>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4861</v>
      </c>
      <c r="J41" s="83">
        <v>4815</v>
      </c>
      <c r="K41" s="83">
        <v>4650</v>
      </c>
      <c r="L41" s="83">
        <v>4738</v>
      </c>
      <c r="M41" s="84">
        <v>5302</v>
      </c>
    </row>
    <row r="42" spans="2:13" ht="27.75" customHeight="1">
      <c r="B42" s="1171"/>
      <c r="C42" s="1172"/>
      <c r="D42" s="85"/>
      <c r="E42" s="1175" t="s">
        <v>26</v>
      </c>
      <c r="F42" s="1175"/>
      <c r="G42" s="1175"/>
      <c r="H42" s="1176"/>
      <c r="I42" s="86" t="s">
        <v>487</v>
      </c>
      <c r="J42" s="87" t="s">
        <v>487</v>
      </c>
      <c r="K42" s="87" t="s">
        <v>487</v>
      </c>
      <c r="L42" s="87" t="s">
        <v>487</v>
      </c>
      <c r="M42" s="88" t="s">
        <v>487</v>
      </c>
    </row>
    <row r="43" spans="2:13" ht="27.75" customHeight="1">
      <c r="B43" s="1171"/>
      <c r="C43" s="1172"/>
      <c r="D43" s="85"/>
      <c r="E43" s="1175" t="s">
        <v>27</v>
      </c>
      <c r="F43" s="1175"/>
      <c r="G43" s="1175"/>
      <c r="H43" s="1176"/>
      <c r="I43" s="86">
        <v>1907</v>
      </c>
      <c r="J43" s="87">
        <v>1870</v>
      </c>
      <c r="K43" s="87">
        <v>1741</v>
      </c>
      <c r="L43" s="87">
        <v>1578</v>
      </c>
      <c r="M43" s="88">
        <v>1453</v>
      </c>
    </row>
    <row r="44" spans="2:13" ht="27.75" customHeight="1">
      <c r="B44" s="1171"/>
      <c r="C44" s="1172"/>
      <c r="D44" s="85"/>
      <c r="E44" s="1175" t="s">
        <v>28</v>
      </c>
      <c r="F44" s="1175"/>
      <c r="G44" s="1175"/>
      <c r="H44" s="1176"/>
      <c r="I44" s="86" t="s">
        <v>487</v>
      </c>
      <c r="J44" s="87" t="s">
        <v>487</v>
      </c>
      <c r="K44" s="87">
        <v>106</v>
      </c>
      <c r="L44" s="87">
        <v>101</v>
      </c>
      <c r="M44" s="88">
        <v>78</v>
      </c>
    </row>
    <row r="45" spans="2:13" ht="27.75" customHeight="1">
      <c r="B45" s="1171"/>
      <c r="C45" s="1172"/>
      <c r="D45" s="85"/>
      <c r="E45" s="1175" t="s">
        <v>29</v>
      </c>
      <c r="F45" s="1175"/>
      <c r="G45" s="1175"/>
      <c r="H45" s="1176"/>
      <c r="I45" s="86">
        <v>1590</v>
      </c>
      <c r="J45" s="87">
        <v>1461</v>
      </c>
      <c r="K45" s="87">
        <v>1477</v>
      </c>
      <c r="L45" s="87">
        <v>1373</v>
      </c>
      <c r="M45" s="88">
        <v>1143</v>
      </c>
    </row>
    <row r="46" spans="2:13" ht="27.75" customHeight="1">
      <c r="B46" s="1171"/>
      <c r="C46" s="1172"/>
      <c r="D46" s="85"/>
      <c r="E46" s="1175" t="s">
        <v>30</v>
      </c>
      <c r="F46" s="1175"/>
      <c r="G46" s="1175"/>
      <c r="H46" s="1176"/>
      <c r="I46" s="86" t="s">
        <v>487</v>
      </c>
      <c r="J46" s="87" t="s">
        <v>487</v>
      </c>
      <c r="K46" s="87" t="s">
        <v>487</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3454</v>
      </c>
      <c r="J49" s="87">
        <v>3875</v>
      </c>
      <c r="K49" s="87">
        <v>4338</v>
      </c>
      <c r="L49" s="87">
        <v>4800</v>
      </c>
      <c r="M49" s="88">
        <v>4913</v>
      </c>
    </row>
    <row r="50" spans="2:13" ht="27.75" customHeight="1">
      <c r="B50" s="1171"/>
      <c r="C50" s="1172"/>
      <c r="D50" s="85"/>
      <c r="E50" s="1175" t="s">
        <v>35</v>
      </c>
      <c r="F50" s="1175"/>
      <c r="G50" s="1175"/>
      <c r="H50" s="1176"/>
      <c r="I50" s="86" t="s">
        <v>487</v>
      </c>
      <c r="J50" s="87" t="s">
        <v>487</v>
      </c>
      <c r="K50" s="87" t="s">
        <v>487</v>
      </c>
      <c r="L50" s="87" t="s">
        <v>487</v>
      </c>
      <c r="M50" s="88" t="s">
        <v>487</v>
      </c>
    </row>
    <row r="51" spans="2:13" ht="27.75" customHeight="1">
      <c r="B51" s="1173"/>
      <c r="C51" s="1174"/>
      <c r="D51" s="85"/>
      <c r="E51" s="1175" t="s">
        <v>36</v>
      </c>
      <c r="F51" s="1175"/>
      <c r="G51" s="1175"/>
      <c r="H51" s="1176"/>
      <c r="I51" s="86">
        <v>5756</v>
      </c>
      <c r="J51" s="87">
        <v>5563</v>
      </c>
      <c r="K51" s="87">
        <v>5336</v>
      </c>
      <c r="L51" s="87">
        <v>5187</v>
      </c>
      <c r="M51" s="88">
        <v>5389</v>
      </c>
    </row>
    <row r="52" spans="2:13" ht="27.75" customHeight="1" thickBot="1">
      <c r="B52" s="1177" t="s">
        <v>37</v>
      </c>
      <c r="C52" s="1178"/>
      <c r="D52" s="90"/>
      <c r="E52" s="1179" t="s">
        <v>38</v>
      </c>
      <c r="F52" s="1179"/>
      <c r="G52" s="1179"/>
      <c r="H52" s="1180"/>
      <c r="I52" s="91">
        <v>-853</v>
      </c>
      <c r="J52" s="92">
        <v>-1292</v>
      </c>
      <c r="K52" s="92">
        <v>-1700</v>
      </c>
      <c r="L52" s="92">
        <v>-2196</v>
      </c>
      <c r="M52" s="93">
        <v>-2326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237714</v>
      </c>
      <c r="E3" s="116"/>
      <c r="F3" s="117">
        <v>192544</v>
      </c>
      <c r="G3" s="118"/>
      <c r="H3" s="119"/>
    </row>
    <row r="4" spans="1:8">
      <c r="A4" s="120"/>
      <c r="B4" s="121"/>
      <c r="C4" s="122"/>
      <c r="D4" s="123">
        <v>50614</v>
      </c>
      <c r="E4" s="124"/>
      <c r="F4" s="125">
        <v>82235</v>
      </c>
      <c r="G4" s="126"/>
      <c r="H4" s="127"/>
    </row>
    <row r="5" spans="1:8">
      <c r="A5" s="108" t="s">
        <v>520</v>
      </c>
      <c r="B5" s="113"/>
      <c r="C5" s="114"/>
      <c r="D5" s="115">
        <v>190997</v>
      </c>
      <c r="E5" s="116"/>
      <c r="F5" s="117">
        <v>146140</v>
      </c>
      <c r="G5" s="118"/>
      <c r="H5" s="119"/>
    </row>
    <row r="6" spans="1:8">
      <c r="A6" s="120"/>
      <c r="B6" s="121"/>
      <c r="C6" s="122"/>
      <c r="D6" s="123">
        <v>69340</v>
      </c>
      <c r="E6" s="124"/>
      <c r="F6" s="125">
        <v>75451</v>
      </c>
      <c r="G6" s="126"/>
      <c r="H6" s="127"/>
    </row>
    <row r="7" spans="1:8">
      <c r="A7" s="108" t="s">
        <v>521</v>
      </c>
      <c r="B7" s="113"/>
      <c r="C7" s="114"/>
      <c r="D7" s="115">
        <v>136147</v>
      </c>
      <c r="E7" s="116"/>
      <c r="F7" s="117">
        <v>146641</v>
      </c>
      <c r="G7" s="118"/>
      <c r="H7" s="119"/>
    </row>
    <row r="8" spans="1:8">
      <c r="A8" s="120"/>
      <c r="B8" s="121"/>
      <c r="C8" s="122"/>
      <c r="D8" s="123">
        <v>50071</v>
      </c>
      <c r="E8" s="124"/>
      <c r="F8" s="125">
        <v>68142</v>
      </c>
      <c r="G8" s="126"/>
      <c r="H8" s="127"/>
    </row>
    <row r="9" spans="1:8">
      <c r="A9" s="108" t="s">
        <v>522</v>
      </c>
      <c r="B9" s="113"/>
      <c r="C9" s="114"/>
      <c r="D9" s="115">
        <v>207158</v>
      </c>
      <c r="E9" s="116"/>
      <c r="F9" s="117">
        <v>174587</v>
      </c>
      <c r="G9" s="118"/>
      <c r="H9" s="119"/>
    </row>
    <row r="10" spans="1:8">
      <c r="A10" s="120"/>
      <c r="B10" s="121"/>
      <c r="C10" s="122"/>
      <c r="D10" s="123">
        <v>82276</v>
      </c>
      <c r="E10" s="124"/>
      <c r="F10" s="125">
        <v>79695</v>
      </c>
      <c r="G10" s="126"/>
      <c r="H10" s="127"/>
    </row>
    <row r="11" spans="1:8">
      <c r="A11" s="108" t="s">
        <v>523</v>
      </c>
      <c r="B11" s="113"/>
      <c r="C11" s="114"/>
      <c r="D11" s="115">
        <v>355356</v>
      </c>
      <c r="E11" s="116"/>
      <c r="F11" s="117">
        <v>175675</v>
      </c>
      <c r="G11" s="118"/>
      <c r="H11" s="119"/>
    </row>
    <row r="12" spans="1:8">
      <c r="A12" s="120"/>
      <c r="B12" s="121"/>
      <c r="C12" s="128"/>
      <c r="D12" s="123">
        <v>48285</v>
      </c>
      <c r="E12" s="124"/>
      <c r="F12" s="125">
        <v>87698</v>
      </c>
      <c r="G12" s="126"/>
      <c r="H12" s="127"/>
    </row>
    <row r="13" spans="1:8">
      <c r="A13" s="108"/>
      <c r="B13" s="113"/>
      <c r="C13" s="129"/>
      <c r="D13" s="130">
        <v>225474</v>
      </c>
      <c r="E13" s="131"/>
      <c r="F13" s="132">
        <v>167117</v>
      </c>
      <c r="G13" s="133"/>
      <c r="H13" s="119"/>
    </row>
    <row r="14" spans="1:8">
      <c r="A14" s="120"/>
      <c r="B14" s="121"/>
      <c r="C14" s="122"/>
      <c r="D14" s="123">
        <v>60117</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1.43</v>
      </c>
      <c r="C19" s="134">
        <f>ROUND(VALUE(SUBSTITUTE(実質収支比率等に係る経年分析!G$48,"▲","-")),2)</f>
        <v>1.71</v>
      </c>
      <c r="D19" s="134">
        <f>ROUND(VALUE(SUBSTITUTE(実質収支比率等に係る経年分析!H$48,"▲","-")),2)</f>
        <v>1.81</v>
      </c>
      <c r="E19" s="134">
        <f>ROUND(VALUE(SUBSTITUTE(実質収支比率等に係る経年分析!I$48,"▲","-")),2)</f>
        <v>0.21</v>
      </c>
      <c r="F19" s="134">
        <f>ROUND(VALUE(SUBSTITUTE(実質収支比率等に係る経年分析!J$48,"▲","-")),2)</f>
        <v>2.83</v>
      </c>
    </row>
    <row r="20" spans="1:11">
      <c r="A20" s="134" t="s">
        <v>43</v>
      </c>
      <c r="B20" s="134">
        <f>ROUND(VALUE(SUBSTITUTE(実質収支比率等に係る経年分析!F$47,"▲","-")),2)</f>
        <v>21.28</v>
      </c>
      <c r="C20" s="134">
        <f>ROUND(VALUE(SUBSTITUTE(実質収支比率等に係る経年分析!G$47,"▲","-")),2)</f>
        <v>22.69</v>
      </c>
      <c r="D20" s="134">
        <f>ROUND(VALUE(SUBSTITUTE(実質収支比率等に係る経年分析!H$47,"▲","-")),2)</f>
        <v>27.25</v>
      </c>
      <c r="E20" s="134">
        <f>ROUND(VALUE(SUBSTITUTE(実質収支比率等に係る経年分析!I$47,"▲","-")),2)</f>
        <v>26.9</v>
      </c>
      <c r="F20" s="134">
        <f>ROUND(VALUE(SUBSTITUTE(実質収支比率等に係る経年分析!J$47,"▲","-")),2)</f>
        <v>29.5</v>
      </c>
    </row>
    <row r="21" spans="1:11">
      <c r="A21" s="134" t="s">
        <v>44</v>
      </c>
      <c r="B21" s="134">
        <f>IF(ISNUMBER(VALUE(SUBSTITUTE(実質収支比率等に係る経年分析!F$49,"▲","-"))),ROUND(VALUE(SUBSTITUTE(実質収支比率等に係る経年分析!F$49,"▲","-")),2),NA())</f>
        <v>3.76</v>
      </c>
      <c r="C21" s="134">
        <f>IF(ISNUMBER(VALUE(SUBSTITUTE(実質収支比率等に係る経年分析!G$49,"▲","-"))),ROUND(VALUE(SUBSTITUTE(実質収支比率等に係る経年分析!G$49,"▲","-")),2),NA())</f>
        <v>1.1499999999999999</v>
      </c>
      <c r="D21" s="134">
        <f>IF(ISNUMBER(VALUE(SUBSTITUTE(実質収支比率等に係る経年分析!H$49,"▲","-"))),ROUND(VALUE(SUBSTITUTE(実質収支比率等に係る経年分析!H$49,"▲","-")),2),NA())</f>
        <v>5.4</v>
      </c>
      <c r="E21" s="134">
        <f>IF(ISNUMBER(VALUE(SUBSTITUTE(実質収支比率等に係る経年分析!I$49,"▲","-"))),ROUND(VALUE(SUBSTITUTE(実質収支比率等に係る経年分析!I$49,"▲","-")),2),NA())</f>
        <v>-2.04</v>
      </c>
      <c r="F21" s="134">
        <f>IF(ISNUMBER(VALUE(SUBSTITUTE(実質収支比率等に係る経年分析!J$49,"▲","-"))),ROUND(VALUE(SUBSTITUTE(実質収支比率等に係る経年分析!J$49,"▲","-")),2),NA())</f>
        <v>3.02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758</v>
      </c>
      <c r="E42" s="136"/>
      <c r="F42" s="136"/>
      <c r="G42" s="136">
        <f>'実質公債費比率（分子）の構造'!L$52</f>
        <v>698</v>
      </c>
      <c r="H42" s="136"/>
      <c r="I42" s="136"/>
      <c r="J42" s="136">
        <f>'実質公債費比率（分子）の構造'!M$52</f>
        <v>636</v>
      </c>
      <c r="K42" s="136"/>
      <c r="L42" s="136"/>
      <c r="M42" s="136">
        <f>'実質公債費比率（分子）の構造'!N$52</f>
        <v>606</v>
      </c>
      <c r="N42" s="136"/>
      <c r="O42" s="136"/>
      <c r="P42" s="136">
        <f>'実質公債費比率（分子）の構造'!O$52</f>
        <v>593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225</v>
      </c>
      <c r="C46" s="136"/>
      <c r="D46" s="136"/>
      <c r="E46" s="136">
        <f>'実質公債費比率（分子）の構造'!L$48</f>
        <v>232</v>
      </c>
      <c r="F46" s="136"/>
      <c r="G46" s="136"/>
      <c r="H46" s="136">
        <f>'実質公債費比率（分子）の構造'!M$48</f>
        <v>218</v>
      </c>
      <c r="I46" s="136"/>
      <c r="J46" s="136"/>
      <c r="K46" s="136">
        <f>'実質公債費比率（分子）の構造'!N$48</f>
        <v>217</v>
      </c>
      <c r="L46" s="136"/>
      <c r="M46" s="136"/>
      <c r="N46" s="136">
        <f>'実質公債費比率（分子）の構造'!O$48</f>
        <v>206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847</v>
      </c>
      <c r="C49" s="136"/>
      <c r="D49" s="136"/>
      <c r="E49" s="136">
        <f>'実質公債費比率（分子）の構造'!L$45</f>
        <v>719</v>
      </c>
      <c r="F49" s="136"/>
      <c r="G49" s="136"/>
      <c r="H49" s="136">
        <f>'実質公債費比率（分子）の構造'!M$45</f>
        <v>611</v>
      </c>
      <c r="I49" s="136"/>
      <c r="J49" s="136"/>
      <c r="K49" s="136">
        <f>'実質公債費比率（分子）の構造'!N$45</f>
        <v>562</v>
      </c>
      <c r="L49" s="136"/>
      <c r="M49" s="136"/>
      <c r="N49" s="136">
        <f>'実質公債費比率（分子）の構造'!O$45</f>
        <v>516</v>
      </c>
      <c r="O49" s="136"/>
      <c r="P49" s="136"/>
    </row>
    <row r="50" spans="1:16">
      <c r="A50" s="136" t="s">
        <v>59</v>
      </c>
      <c r="B50" s="136" t="e">
        <f>NA()</f>
        <v>#N/A</v>
      </c>
      <c r="C50" s="136">
        <f>IF(ISNUMBER('実質公債費比率（分子）の構造'!K$53),'実質公債費比率（分子）の構造'!K$53,NA())</f>
        <v>314</v>
      </c>
      <c r="D50" s="136" t="e">
        <f>NA()</f>
        <v>#N/A</v>
      </c>
      <c r="E50" s="136" t="e">
        <f>NA()</f>
        <v>#N/A</v>
      </c>
      <c r="F50" s="136">
        <f>IF(ISNUMBER('実質公債費比率（分子）の構造'!L$53),'実質公債費比率（分子）の構造'!L$53,NA())</f>
        <v>253</v>
      </c>
      <c r="G50" s="136" t="e">
        <f>NA()</f>
        <v>#N/A</v>
      </c>
      <c r="H50" s="136" t="e">
        <f>NA()</f>
        <v>#N/A</v>
      </c>
      <c r="I50" s="136">
        <f>IF(ISNUMBER('実質公債費比率（分子）の構造'!M$53),'実質公債費比率（分子）の構造'!M$53,NA())</f>
        <v>193</v>
      </c>
      <c r="J50" s="136" t="e">
        <f>NA()</f>
        <v>#N/A</v>
      </c>
      <c r="K50" s="136" t="e">
        <f>NA()</f>
        <v>#N/A</v>
      </c>
      <c r="L50" s="136">
        <f>IF(ISNUMBER('実質公債費比率（分子）の構造'!N$53),'実質公債費比率（分子）の構造'!N$53,NA())</f>
        <v>173</v>
      </c>
      <c r="M50" s="136" t="e">
        <f>NA()</f>
        <v>#N/A</v>
      </c>
      <c r="N50" s="136" t="e">
        <f>NA()</f>
        <v>#N/A</v>
      </c>
      <c r="O50" s="136">
        <f>IF(ISNUMBER('実質公債費比率（分子）の構造'!O$53),'実質公債費比率（分子）の構造'!O$53,NA())</f>
        <v>130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5756</v>
      </c>
      <c r="E56" s="135"/>
      <c r="F56" s="135"/>
      <c r="G56" s="135">
        <f>'将来負担比率（分子）の構造'!J$51</f>
        <v>5563</v>
      </c>
      <c r="H56" s="135"/>
      <c r="I56" s="135"/>
      <c r="J56" s="135">
        <f>'将来負担比率（分子）の構造'!K$51</f>
        <v>5336</v>
      </c>
      <c r="K56" s="135"/>
      <c r="L56" s="135"/>
      <c r="M56" s="135">
        <f>'将来負担比率（分子）の構造'!L$51</f>
        <v>5187</v>
      </c>
      <c r="N56" s="135"/>
      <c r="O56" s="135"/>
      <c r="P56" s="135">
        <f>'将来負担比率（分子）の構造'!M$51</f>
        <v>5389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3454</v>
      </c>
      <c r="E58" s="135"/>
      <c r="F58" s="135"/>
      <c r="G58" s="135">
        <f>'将来負担比率（分子）の構造'!J$49</f>
        <v>3875</v>
      </c>
      <c r="H58" s="135"/>
      <c r="I58" s="135"/>
      <c r="J58" s="135">
        <f>'将来負担比率（分子）の構造'!K$49</f>
        <v>4338</v>
      </c>
      <c r="K58" s="135"/>
      <c r="L58" s="135"/>
      <c r="M58" s="135">
        <f>'将来負担比率（分子）の構造'!L$49</f>
        <v>4800</v>
      </c>
      <c r="N58" s="135"/>
      <c r="O58" s="135"/>
      <c r="P58" s="135">
        <f>'将来負担比率（分子）の構造'!M$49</f>
        <v>4913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1590</v>
      </c>
      <c r="C62" s="135"/>
      <c r="D62" s="135"/>
      <c r="E62" s="135">
        <f>'将来負担比率（分子）の構造'!J$45</f>
        <v>1461</v>
      </c>
      <c r="F62" s="135"/>
      <c r="G62" s="135"/>
      <c r="H62" s="135">
        <f>'将来負担比率（分子）の構造'!K$45</f>
        <v>1477</v>
      </c>
      <c r="I62" s="135"/>
      <c r="J62" s="135"/>
      <c r="K62" s="135">
        <f>'将来負担比率（分子）の構造'!L$45</f>
        <v>1373</v>
      </c>
      <c r="L62" s="135"/>
      <c r="M62" s="135"/>
      <c r="N62" s="135">
        <f>'将来負担比率（分子）の構造'!M$45</f>
        <v>1143</v>
      </c>
      <c r="O62" s="135"/>
      <c r="P62" s="135"/>
    </row>
    <row r="63" spans="1:16">
      <c r="A63" s="135" t="s">
        <v>28</v>
      </c>
      <c r="B63" s="135" t="str">
        <f>'将来負担比率（分子）の構造'!I$44</f>
        <v>-</v>
      </c>
      <c r="C63" s="135"/>
      <c r="D63" s="135"/>
      <c r="E63" s="135" t="str">
        <f>'将来負担比率（分子）の構造'!J$44</f>
        <v>-</v>
      </c>
      <c r="F63" s="135"/>
      <c r="G63" s="135"/>
      <c r="H63" s="135">
        <f>'将来負担比率（分子）の構造'!K$44</f>
        <v>106</v>
      </c>
      <c r="I63" s="135"/>
      <c r="J63" s="135"/>
      <c r="K63" s="135">
        <f>'将来負担比率（分子）の構造'!L$44</f>
        <v>101</v>
      </c>
      <c r="L63" s="135"/>
      <c r="M63" s="135"/>
      <c r="N63" s="135">
        <f>'将来負担比率（分子）の構造'!M$44</f>
        <v>78</v>
      </c>
      <c r="O63" s="135"/>
      <c r="P63" s="135"/>
    </row>
    <row r="64" spans="1:16">
      <c r="A64" s="135" t="s">
        <v>27</v>
      </c>
      <c r="B64" s="135">
        <f>'将来負担比率（分子）の構造'!I$43</f>
        <v>1907</v>
      </c>
      <c r="C64" s="135"/>
      <c r="D64" s="135"/>
      <c r="E64" s="135">
        <f>'将来負担比率（分子）の構造'!J$43</f>
        <v>1870</v>
      </c>
      <c r="F64" s="135"/>
      <c r="G64" s="135"/>
      <c r="H64" s="135">
        <f>'将来負担比率（分子）の構造'!K$43</f>
        <v>1741</v>
      </c>
      <c r="I64" s="135"/>
      <c r="J64" s="135"/>
      <c r="K64" s="135">
        <f>'将来負担比率（分子）の構造'!L$43</f>
        <v>1578</v>
      </c>
      <c r="L64" s="135"/>
      <c r="M64" s="135"/>
      <c r="N64" s="135">
        <f>'将来負担比率（分子）の構造'!M$43</f>
        <v>1453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4861</v>
      </c>
      <c r="C66" s="135"/>
      <c r="D66" s="135"/>
      <c r="E66" s="135">
        <f>'将来負担比率（分子）の構造'!J$41</f>
        <v>4815</v>
      </c>
      <c r="F66" s="135"/>
      <c r="G66" s="135"/>
      <c r="H66" s="135">
        <f>'将来負担比率（分子）の構造'!K$41</f>
        <v>4650</v>
      </c>
      <c r="I66" s="135"/>
      <c r="J66" s="135"/>
      <c r="K66" s="135">
        <f>'将来負担比率（分子）の構造'!L$41</f>
        <v>4738</v>
      </c>
      <c r="L66" s="135"/>
      <c r="M66" s="135"/>
      <c r="N66" s="135">
        <f>'将来負担比率（分子）の構造'!M$41</f>
        <v>5302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松木 幸次</cp:lastModifiedBy>
  <cp:lastPrinted>2016-04-20T07:18:31Z</cp:lastPrinted>
  <dcterms:created xsi:type="dcterms:W3CDTF">2016-02-15T00:26:45Z</dcterms:created>
  <dcterms:modified xsi:type="dcterms:W3CDTF">2016-04-27T02:02:06Z</dcterms:modified>
</cp:coreProperties>
</file>