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_住民企画課\L_財政グループ（アクセス制限有）\財政担当\01　業務関係\50財政状況資料集\H29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s="1"/>
  <c r="BW35" i="10" l="1"/>
  <c r="CO34" i="10"/>
  <c r="CO35" i="10" s="1"/>
</calcChain>
</file>

<file path=xl/sharedStrings.xml><?xml version="1.0" encoding="utf-8"?>
<sst xmlns="http://schemas.openxmlformats.org/spreadsheetml/2006/main" count="1115" uniqueCount="594">
  <si>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</si>
  <si>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</si>
  <si>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</si>
  <si>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</si>
  <si>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</si>
  <si>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</si>
  <si>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</si>
  <si>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</si>
  <si>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</si>
  <si>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</si>
  <si>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</si>
  <si>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</si>
  <si>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</si>
  <si>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</si>
  <si>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</si>
  <si>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</si>
  <si>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</si>
  <si>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</si>
  <si>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</si>
  <si>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</si>
  <si>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</si>
  <si>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</si>
  <si>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</si>
  <si>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</si>
  <si>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</si>
  <si>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</si>
  <si>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</si>
  <si>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</si>
  <si>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</si>
  <si>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</si>
  <si>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</si>
  <si>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</si>
  <si>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</si>
  <si>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</si>
  <si>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</si>
  <si>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</si>
  <si>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</si>
  <si>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</si>
  <si>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</si>
  <si>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</si>
  <si>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</si>
  <si>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</si>
  <si>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</si>
  <si>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</si>
  <si>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</si>
  <si>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</si>
  <si>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</si>
  <si>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</si>
  <si>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</si>
  <si>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</si>
  <si>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</si>
  <si>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</si>
  <si>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</si>
  <si>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</si>
  <si>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</si>
  <si>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</si>
  <si>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</si>
  <si>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</si>
  <si>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</si>
  <si>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</si>
  <si>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</si>
  <si>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</si>
  <si>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</si>
  <si>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</si>
  <si>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</si>
  <si>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</si>
  <si>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</si>
  <si>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</si>
  <si>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</si>
  <si>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</si>
  <si>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</si>
  <si>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</si>
  <si>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</si>
  <si>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</si>
  <si>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</si>
  <si>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</si>
  <si>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</si>
  <si>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</si>
  <si>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</si>
  <si>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</si>
  <si>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</si>
  <si>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</si>
  <si>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</si>
  <si>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</si>
  <si>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</si>
  <si>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</si>
  <si>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</si>
  <si>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</si>
  <si>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</si>
  <si>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</si>
  <si>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</si>
  <si>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</si>
  <si>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</si>
  <si>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</si>
  <si>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</si>
  <si>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</si>
  <si>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</si>
  <si>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</si>
  <si>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</si>
  <si>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</si>
  <si>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</si>
  <si>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</si>
  <si>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</si>
  <si>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</si>
  <si>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</si>
  <si>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</si>
  <si>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</si>
  <si>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</si>
  <si>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</si>
  <si>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</si>
  <si>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</si>
  <si>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</si>
  <si>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</si>
  <si>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</si>
  <si>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</si>
  <si>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</si>
  <si>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</si>
  <si>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</si>
  <si>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</si>
  <si>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</si>
  <si>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</si>
  <si>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</si>
  <si>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</si>
  <si>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</si>
  <si>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</si>
  <si>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</si>
  <si>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</si>
  <si>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</si>
  <si>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</si>
  <si>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</si>
  <si>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</si>
  <si>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</si>
  <si>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</si>
  <si>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</si>
  <si>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</si>
  <si>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</si>
  <si>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</si>
  <si>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</si>
  <si>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</si>
  <si>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</si>
  <si>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</si>
  <si>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</si>
  <si>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</si>
  <si>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</si>
  <si>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</si>
  <si>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</si>
  <si>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</si>
  <si>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</si>
  <si>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</si>
  <si>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</si>
  <si>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</si>
  <si>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</si>
  <si>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</si>
  <si>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</si>
  <si>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</si>
  <si>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</si>
  <si>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</si>
  <si>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</si>
  <si>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</si>
  <si>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</si>
  <si>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</si>
  <si>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</si>
  <si>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</si>
  <si>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</si>
  <si>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</si>
  <si>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</si>
  <si>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</si>
  <si>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</si>
  <si>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</si>
  <si>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</si>
  <si>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</si>
  <si>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</si>
  <si>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</si>
  <si>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</si>
  <si>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</si>
  <si>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</si>
  <si>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</si>
  <si>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</si>
  <si>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</si>
  <si>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</si>
  <si>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</si>
  <si>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</si>
  <si>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</si>
  <si>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</si>
  <si>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</si>
  <si>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</si>
  <si>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</si>
  <si>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</si>
  <si>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</si>
  <si>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</si>
  <si>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</si>
  <si>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</si>
  <si>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</si>
  <si>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</si>
  <si>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</si>
  <si>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</si>
  <si>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</si>
  <si>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</si>
  <si>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</si>
  <si>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</si>
  <si>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</si>
  <si>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</si>
  <si>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</si>
  <si>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</si>
  <si>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</si>
  <si>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</si>
  <si>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</si>
  <si>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</si>
  <si>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</si>
  <si>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</si>
  <si>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北海道津別町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</si>
  <si>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</si>
  <si>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</si>
  <si>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</si>
  <si>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</si>
  <si>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</si>
  <si>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</si>
  <si>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</si>
  <si>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</si>
  <si>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</si>
  <si>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</si>
  <si>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</si>
  <si>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</si>
  <si>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</si>
  <si>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</si>
  <si>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</si>
  <si>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</si>
  <si>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</si>
  <si>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</si>
  <si>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</si>
  <si>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</si>
  <si>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</si>
  <si>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</si>
  <si>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</si>
  <si>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</si>
  <si>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</si>
  <si>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</si>
  <si>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</si>
  <si>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</si>
  <si>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</si>
  <si>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</si>
  <si>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</si>
  <si>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</si>
  <si>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</si>
  <si>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</si>
  <si>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</si>
  <si>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</si>
  <si>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</si>
  <si>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</si>
  <si>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</si>
  <si>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</si>
  <si>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</si>
  <si>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</si>
  <si>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</si>
  <si>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</si>
  <si>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</si>
  <si>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</si>
  <si>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</si>
  <si>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</si>
  <si>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</si>
  <si>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</si>
  <si>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</si>
  <si>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</si>
  <si>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</si>
  <si>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</si>
  <si>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</si>
  <si>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</si>
  <si>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</si>
  <si>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</si>
  <si>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</si>
  <si>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</si>
  <si>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</si>
  <si>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</si>
  <si>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</si>
  <si>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</si>
  <si>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</si>
  <si>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</si>
  <si>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</si>
  <si>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</si>
  <si>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</si>
  <si>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</si>
  <si>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</si>
  <si>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</si>
  <si>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</si>
  <si>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</si>
  <si>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</si>
  <si>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</si>
  <si>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</si>
  <si>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</si>
  <si>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</si>
  <si>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</si>
  <si>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</si>
  <si>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</si>
  <si>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</si>
  <si>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</si>
  <si>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</si>
  <si>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</si>
  <si>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</si>
  <si>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</si>
  <si>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</si>
  <si>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</si>
  <si>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</si>
  <si>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</si>
  <si>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</si>
  <si>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</si>
  <si>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</si>
  <si>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</si>
  <si>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</si>
  <si>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</si>
  <si>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</si>
  <si>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</si>
  <si>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</si>
  <si>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</si>
  <si>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</si>
  <si>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</si>
  <si>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</si>
  <si>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</si>
  <si>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</si>
  <si>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</si>
  <si>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</si>
  <si>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</si>
  <si>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</si>
  <si>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</si>
  <si>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</si>
  <si>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</si>
  <si>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</si>
  <si>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</si>
  <si>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</si>
  <si>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</si>
  <si>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</si>
  <si>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</si>
  <si>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</si>
  <si>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</si>
  <si>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</si>
  <si>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</si>
  <si>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</si>
  <si>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</si>
  <si>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</si>
  <si>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</si>
  <si>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</si>
  <si>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</si>
  <si>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</si>
  <si>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</si>
  <si>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</si>
  <si>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</si>
  <si>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</si>
  <si>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</si>
  <si>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</si>
  <si>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</si>
  <si>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</si>
  <si>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</si>
  <si>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</si>
  <si>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</si>
  <si>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</si>
  <si>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</si>
  <si>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</si>
  <si>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</si>
  <si>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</si>
  <si>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</si>
  <si>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</si>
  <si>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北海道津別町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</si>
  <si>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</si>
  <si>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</si>
  <si>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</si>
  <si>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</si>
  <si>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</si>
  <si>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</si>
  <si>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</si>
  <si>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</si>
  <si>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</si>
  <si>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</si>
  <si>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</si>
  <si>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</si>
  <si>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</si>
  <si>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</si>
  <si>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</si>
  <si>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</si>
  <si>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</si>
  <si>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</si>
  <si>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</si>
  <si>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</si>
  <si>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</si>
  <si>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</si>
  <si>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</si>
  <si>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</si>
  <si>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</si>
  <si>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</si>
  <si>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</si>
  <si>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</si>
  <si>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</si>
  <si>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</si>
  <si>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</si>
  <si>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</si>
  <si>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</si>
  <si>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</si>
  <si>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</si>
  <si>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</si>
  <si>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</si>
  <si>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</si>
  <si>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</si>
  <si>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</si>
  <si>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</si>
  <si>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</si>
  <si>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</si>
  <si>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</si>
  <si>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</si>
  <si>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</si>
  <si>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</si>
  <si>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</si>
  <si>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</si>
  <si>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</si>
  <si>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</si>
  <si>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</si>
  <si>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</si>
  <si>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</si>
  <si>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</si>
  <si>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</si>
  <si>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</si>
  <si>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</si>
  <si>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</si>
  <si>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</si>
  <si>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</si>
  <si>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</si>
  <si>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</si>
  <si>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</si>
  <si>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</si>
  <si>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</si>
  <si>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</si>
  <si>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</si>
  <si>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</si>
  <si>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</si>
  <si>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</si>
  <si>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</si>
  <si>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</si>
  <si>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</si>
  <si>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</si>
  <si>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</si>
  <si>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</si>
  <si>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</si>
  <si>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</si>
  <si>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</si>
  <si>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</si>
  <si>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</si>
  <si>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</si>
  <si>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</si>
  <si>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</si>
  <si>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</si>
  <si>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</si>
  <si>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</si>
  <si>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</si>
  <si>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</si>
  <si>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</si>
  <si>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</si>
  <si>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</si>
  <si>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</si>
  <si>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</si>
  <si>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</si>
  <si>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</si>
  <si>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</si>
  <si>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</si>
  <si>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</si>
  <si>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</si>
  <si>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</si>
  <si>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</si>
  <si>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</si>
  <si>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</si>
  <si>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</si>
  <si>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</si>
  <si>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</si>
  <si>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</si>
  <si>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</si>
  <si>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</si>
  <si>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</si>
  <si>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</si>
  <si>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</si>
  <si>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</si>
  <si>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</si>
  <si>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</si>
  <si>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</si>
  <si>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</si>
  <si>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</si>
  <si>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</si>
  <si>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</si>
  <si>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</si>
  <si>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</si>
  <si>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</si>
  <si>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</si>
  <si>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</si>
  <si>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</si>
  <si>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</si>
  <si>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</si>
  <si>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</si>
  <si>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</si>
  <si>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</si>
  <si>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</si>
  <si>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</si>
  <si>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</si>
  <si>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</si>
  <si>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</si>
  <si>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</si>
  <si>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</si>
  <si>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</si>
  <si>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</si>
  <si>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</si>
  <si>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</si>
  <si>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</si>
  <si>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</si>
  <si>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</si>
  <si>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</si>
  <si>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</si>
  <si>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</si>
  <si>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</si>
  <si>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</si>
  <si>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</si>
  <si>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</si>
  <si>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</si>
  <si>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</si>
  <si>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</si>
  <si>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</si>
  <si>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</si>
  <si>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</si>
  <si>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</si>
  <si>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</si>
  <si>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</si>
  <si>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</si>
  <si>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</si>
  <si>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</si>
  <si>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</si>
  <si>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</si>
  <si>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</si>
  <si>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</si>
  <si>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</si>
  <si>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</si>
  <si>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</si>
  <si>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</si>
  <si>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</si>
  <si>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</si>
  <si>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</si>
  <si>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</si>
  <si>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</si>
  <si>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</si>
  <si>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</si>
  <si>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</si>
  <si>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</si>
  <si>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</si>
  <si>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</si>
  <si>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</si>
  <si>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</si>
  <si>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</si>
  <si>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</si>
  <si>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</si>
  <si>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</si>
  <si>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</si>
  <si>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2.04</t>
  </si>
  <si>
    <t>▲ 6.48</t>
  </si>
  <si>
    <t>簡易水道事業特別会計</t>
  </si>
  <si>
    <t>一般会計</t>
  </si>
  <si>
    <t>下水道事業特別会計</t>
  </si>
  <si>
    <t>国民健康保険事業特別会計</t>
  </si>
  <si>
    <t>介護保険事業特別会計</t>
  </si>
  <si>
    <t>後期高齢者医療事業特別会計</t>
  </si>
  <si>
    <t>その他会計（赤字）</t>
  </si>
  <si>
    <t>その他会計（黒字）</t>
  </si>
  <si>
    <t>-</t>
    <phoneticPr fontId="2"/>
  </si>
  <si>
    <t>-</t>
    <phoneticPr fontId="2"/>
  </si>
  <si>
    <t>-</t>
    <phoneticPr fontId="2"/>
  </si>
  <si>
    <t>美幌・津別広域事務組合</t>
    <rPh sb="0" eb="2">
      <t>ビホロ</t>
    </rPh>
    <rPh sb="3" eb="5">
      <t>ツベツ</t>
    </rPh>
    <rPh sb="5" eb="7">
      <t>コウイキ</t>
    </rPh>
    <rPh sb="7" eb="9">
      <t>ジム</t>
    </rPh>
    <rPh sb="9" eb="11">
      <t>クミアイ</t>
    </rPh>
    <phoneticPr fontId="2"/>
  </si>
  <si>
    <t>網走地方教育研修センター組合</t>
    <rPh sb="0" eb="2">
      <t>アバシリ</t>
    </rPh>
    <rPh sb="2" eb="4">
      <t>チホウ</t>
    </rPh>
    <rPh sb="4" eb="6">
      <t>キョウイク</t>
    </rPh>
    <rPh sb="6" eb="8">
      <t>ケンシュウ</t>
    </rPh>
    <rPh sb="12" eb="14">
      <t>クミアイ</t>
    </rPh>
    <phoneticPr fontId="2"/>
  </si>
  <si>
    <t>津別町振興公社</t>
    <rPh sb="0" eb="3">
      <t>ツベツチョウ</t>
    </rPh>
    <rPh sb="3" eb="5">
      <t>シンコウ</t>
    </rPh>
    <rPh sb="5" eb="7">
      <t>コウシャ</t>
    </rPh>
    <phoneticPr fontId="2"/>
  </si>
  <si>
    <t>相生振興公社</t>
    <rPh sb="0" eb="2">
      <t>アイオイ</t>
    </rPh>
    <rPh sb="2" eb="4">
      <t>シンコウ</t>
    </rPh>
    <rPh sb="4" eb="6">
      <t>コウシャ</t>
    </rPh>
    <phoneticPr fontId="2"/>
  </si>
  <si>
    <t>-</t>
    <phoneticPr fontId="2"/>
  </si>
  <si>
    <t>-</t>
    <phoneticPr fontId="2"/>
  </si>
  <si>
    <t>公共施設等整備基金</t>
    <rPh sb="0" eb="2">
      <t>コウキョウ</t>
    </rPh>
    <rPh sb="2" eb="5">
      <t>シセツトウ</t>
    </rPh>
    <rPh sb="5" eb="7">
      <t>セイビ</t>
    </rPh>
    <rPh sb="7" eb="9">
      <t>キキン</t>
    </rPh>
    <phoneticPr fontId="11"/>
  </si>
  <si>
    <t>地域振興基金</t>
    <rPh sb="0" eb="2">
      <t>チイキ</t>
    </rPh>
    <rPh sb="2" eb="4">
      <t>シンコウ</t>
    </rPh>
    <rPh sb="4" eb="6">
      <t>キキン</t>
    </rPh>
    <phoneticPr fontId="11"/>
  </si>
  <si>
    <t>公共交通確保対策事業基金</t>
    <rPh sb="0" eb="2">
      <t>コウキョウ</t>
    </rPh>
    <rPh sb="2" eb="4">
      <t>コウツウ</t>
    </rPh>
    <rPh sb="4" eb="6">
      <t>カクホ</t>
    </rPh>
    <rPh sb="6" eb="8">
      <t>タイサク</t>
    </rPh>
    <rPh sb="8" eb="10">
      <t>ジギョウ</t>
    </rPh>
    <rPh sb="10" eb="12">
      <t>キキン</t>
    </rPh>
    <phoneticPr fontId="11"/>
  </si>
  <si>
    <t>ふるさとつべつ応援基金</t>
    <rPh sb="7" eb="9">
      <t>オウエン</t>
    </rPh>
    <rPh sb="9" eb="11">
      <t>キキン</t>
    </rPh>
    <phoneticPr fontId="11"/>
  </si>
  <si>
    <t>国営農地再編整備事業負担金支払基金</t>
    <rPh sb="0" eb="2">
      <t>コクエイ</t>
    </rPh>
    <rPh sb="2" eb="4">
      <t>ノウチ</t>
    </rPh>
    <rPh sb="4" eb="6">
      <t>サイヘン</t>
    </rPh>
    <rPh sb="6" eb="8">
      <t>セイビ</t>
    </rPh>
    <rPh sb="8" eb="10">
      <t>ジギョウ</t>
    </rPh>
    <rPh sb="10" eb="13">
      <t>フタンキン</t>
    </rPh>
    <rPh sb="13" eb="15">
      <t>シハラ</t>
    </rPh>
    <rPh sb="15" eb="17">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</si>
  <si>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</si>
  <si>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</si>
  <si>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</si>
  <si>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</si>
  <si>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財政調整基金等の積立による充当可能基金等により生じていない。有形固定資産減価償却率は、類似団体よりやや高い水準にあるが、それぞれの公共施設の個別施設計画に基づき施設の維持管理を適切に進める。
</t>
    <rPh sb="0" eb="2">
      <t>ショウライ</t>
    </rPh>
    <rPh sb="2" eb="4">
      <t>フタン</t>
    </rPh>
    <rPh sb="4" eb="6">
      <t>ヒリツ</t>
    </rPh>
    <rPh sb="8" eb="10">
      <t>ザイセイ</t>
    </rPh>
    <rPh sb="31" eb="32">
      <t>ショウ</t>
    </rPh>
    <rPh sb="38" eb="40">
      <t>ユウケイ</t>
    </rPh>
    <rPh sb="40" eb="42">
      <t>コテイ</t>
    </rPh>
    <rPh sb="42" eb="44">
      <t>シサン</t>
    </rPh>
    <rPh sb="44" eb="45">
      <t>ゲン</t>
    </rPh>
    <rPh sb="45" eb="46">
      <t>カ</t>
    </rPh>
    <rPh sb="46" eb="49">
      <t>ショウキャクリツ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</si>
  <si>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</si>
  <si>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</si>
  <si>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</si>
  <si>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</si>
  <si>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</si>
  <si>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</si>
  <si>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</si>
  <si>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将来負担比率は、財政調整基金等の積立による充当可能基金等により生じていない。実質公債費比率は、過疎対策事業債など財政運営に有利な地方債の借入れにより減少傾向にある。
</t>
    <rPh sb="0" eb="2">
      <t>ショウライ</t>
    </rPh>
    <rPh sb="2" eb="4">
      <t>フタン</t>
    </rPh>
    <rPh sb="4" eb="6">
      <t>ヒリツ</t>
    </rPh>
    <rPh sb="8" eb="10">
      <t>ザイセイ</t>
    </rPh>
    <rPh sb="31" eb="32">
      <t>ショウ</t>
    </rPh>
    <rPh sb="38" eb="40">
      <t>ジッシツ</t>
    </rPh>
    <rPh sb="40" eb="43">
      <t>コウサイヒ</t>
    </rPh>
    <rPh sb="43" eb="45">
      <t>ヒリツ</t>
    </rPh>
    <rPh sb="47" eb="49">
      <t>カソ</t>
    </rPh>
    <rPh sb="49" eb="51">
      <t>タイサク</t>
    </rPh>
    <rPh sb="51" eb="53">
      <t>ジギョウ</t>
    </rPh>
    <rPh sb="53" eb="54">
      <t>サイ</t>
    </rPh>
    <rPh sb="56" eb="58">
      <t>ザイセイ</t>
    </rPh>
    <rPh sb="58" eb="60">
      <t>ウンエイ</t>
    </rPh>
    <rPh sb="61" eb="63">
      <t>ユウリ</t>
    </rPh>
    <rPh sb="64" eb="67">
      <t>チホウサイ</t>
    </rPh>
    <rPh sb="68" eb="70">
      <t>カリイ</t>
    </rPh>
    <rPh sb="74" eb="76">
      <t>ゲンショウ</t>
    </rPh>
    <rPh sb="76" eb="78">
      <t>ケイコウ</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</si>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</sst>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ABBE-4B7C-B9E4-E6227BE246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207158</c:v>
                </c:pt>
                <c:pt idx="1">
                  <c:v>355356</c:v>
                </c:pt>
                <c:pt idx="2">
                  <c:v>144491</c:v>
                </c:pt>
                <c:pt idx="3">
                  <c:v>206771</c:v>
                </c:pt>
                <c:pt idx="4">
                  <c:v>294101</c:v>
                </c:pt>
              </c:numCache>
            </c:numRef>
          </c:val>
          <c:smooth val="0"/>
          <c:extLst>
            <c:ext xmlns:c16="http://schemas.microsoft.com/office/drawing/2014/chart" uri="{C3380CC4-5D6E-409C-BE32-E72D297353CC}">
              <c16:uniqueId val="{00000001-ABBE-4B7C-B9E4-E6227BE24641}"/>
            </c:ext>
          </c:extLst>
        </c:ser>
        <c:dLbls>
          <c:showLegendKey val="0"/>
          <c:showVal val="0"/>
          <c:showCatName val="0"/>
          <c:showSerName val="0"/>
          <c:showPercent val="0"/>
          <c:showBubbleSize val="0"/>
        </c:dLbls>
        <c:marker val="1"/>
        <c:smooth val="0"/>
        <c:axId val="168061184"/>
        <c:axId val="168083840"/>
      </c:lineChart>
      <c:catAx>
        <c:axId val="168061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083840"/>
        <c:crosses val="autoZero"/>
        <c:auto val="1"/>
        <c:lblAlgn val="ctr"/>
        <c:lblOffset val="100"/>
        <c:tickLblSkip val="1"/>
        <c:tickMarkSkip val="1"/>
        <c:noMultiLvlLbl val="0"/>
      </c:catAx>
      <c:valAx>
        <c:axId val="16808384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06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0.21</c:v>
                </c:pt>
                <c:pt idx="1">
                  <c:v>2.83</c:v>
                </c:pt>
                <c:pt idx="2">
                  <c:v>3.56</c:v>
                </c:pt>
                <c:pt idx="3">
                  <c:v>3.78</c:v>
                </c:pt>
                <c:pt idx="4">
                  <c:v>3.31</c:v>
                </c:pt>
              </c:numCache>
            </c:numRef>
          </c:val>
          <c:extLst>
            <c:ext xmlns:c16="http://schemas.microsoft.com/office/drawing/2014/chart" uri="{C3380CC4-5D6E-409C-BE32-E72D297353CC}">
              <c16:uniqueId val="{00000000-5005-4B4B-87AA-ED97F401E4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26.9</c:v>
                </c:pt>
                <c:pt idx="1">
                  <c:v>29.5</c:v>
                </c:pt>
                <c:pt idx="2">
                  <c:v>30.39</c:v>
                </c:pt>
                <c:pt idx="3">
                  <c:v>31.17</c:v>
                </c:pt>
                <c:pt idx="4">
                  <c:v>26.34</c:v>
                </c:pt>
              </c:numCache>
            </c:numRef>
          </c:val>
          <c:extLst>
            <c:ext xmlns:c16="http://schemas.microsoft.com/office/drawing/2014/chart" uri="{C3380CC4-5D6E-409C-BE32-E72D297353CC}">
              <c16:uniqueId val="{00000001-5005-4B4B-87AA-ED97F401E43E}"/>
            </c:ext>
          </c:extLst>
        </c:ser>
        <c:dLbls>
          <c:showLegendKey val="0"/>
          <c:showVal val="0"/>
          <c:showCatName val="0"/>
          <c:showSerName val="0"/>
          <c:showPercent val="0"/>
          <c:showBubbleSize val="0"/>
        </c:dLbls>
        <c:gapWidth val="250"/>
        <c:overlap val="100"/>
        <c:axId val="163043968"/>
        <c:axId val="18882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-2.04</c:v>
                </c:pt>
                <c:pt idx="1">
                  <c:v>3.02</c:v>
                </c:pt>
                <c:pt idx="2">
                  <c:v>2.2400000000000002</c:v>
                </c:pt>
                <c:pt idx="3">
                  <c:v>0.14000000000000001</c:v>
                </c:pt>
                <c:pt idx="4">
                  <c:v>-6.48</c:v>
                </c:pt>
              </c:numCache>
            </c:numRef>
          </c:val>
          <c:smooth val="0"/>
          <c:extLst>
            <c:ext xmlns:c16="http://schemas.microsoft.com/office/drawing/2014/chart" uri="{C3380CC4-5D6E-409C-BE32-E72D297353CC}">
              <c16:uniqueId val="{00000002-5005-4B4B-87AA-ED97F401E43E}"/>
            </c:ext>
          </c:extLst>
        </c:ser>
        <c:dLbls>
          <c:showLegendKey val="0"/>
          <c:showVal val="0"/>
          <c:showCatName val="0"/>
          <c:showSerName val="0"/>
          <c:showPercent val="0"/>
          <c:showBubbleSize val="0"/>
        </c:dLbls>
        <c:marker val="1"/>
        <c:smooth val="0"/>
        <c:axId val="163043968"/>
        <c:axId val="188822272"/>
      </c:lineChart>
      <c:catAx>
        <c:axId val="16304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822272"/>
        <c:crosses val="autoZero"/>
        <c:auto val="1"/>
        <c:lblAlgn val="ctr"/>
        <c:lblOffset val="100"/>
        <c:tickLblSkip val="1"/>
        <c:tickMarkSkip val="1"/>
        <c:noMultiLvlLbl val="0"/>
      </c:catAx>
      <c:valAx>
        <c:axId val="18882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04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6.7</c:v>
                </c:pt>
                <c:pt idx="2">
                  <c:v>#N/A</c:v>
                </c:pt>
                <c:pt idx="3">
                  <c:v>7.53</c:v>
                </c:pt>
                <c:pt idx="4">
                  <c:v>#N/A</c:v>
                </c:pt>
                <c:pt idx="5">
                  <c:v>7.64</c:v>
                </c:pt>
                <c:pt idx="6">
                  <c:v>#N/A</c:v>
                </c:pt>
                <c:pt idx="7">
                  <c:v>8.06</c:v>
                </c:pt>
                <c:pt idx="8">
                  <c:v>0</c:v>
                </c:pt>
                <c:pt idx="9">
                  <c:v>0</c:v>
                </c:pt>
              </c:numCache>
            </c:numRef>
          </c:val>
          <c:extLst>
            <c:ext xmlns:c16="http://schemas.microsoft.com/office/drawing/2014/chart" uri="{C3380CC4-5D6E-409C-BE32-E72D297353CC}">
              <c16:uniqueId val="{00000000-9D9F-4ADF-B412-A7D7908FFF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9F-4ADF-B412-A7D7908FFF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9F-4ADF-B412-A7D7908FFF2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D9F-4ADF-B412-A7D7908FFF2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9D9F-4ADF-B412-A7D7908FFF2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0.03</c:v>
                </c:pt>
                <c:pt idx="4">
                  <c:v>#N/A</c:v>
                </c:pt>
                <c:pt idx="5">
                  <c:v>0.01</c:v>
                </c:pt>
                <c:pt idx="6">
                  <c:v>#N/A</c:v>
                </c:pt>
                <c:pt idx="7">
                  <c:v>0.03</c:v>
                </c:pt>
                <c:pt idx="8">
                  <c:v>#N/A</c:v>
                </c:pt>
                <c:pt idx="9">
                  <c:v>0.02</c:v>
                </c:pt>
              </c:numCache>
            </c:numRef>
          </c:val>
          <c:extLst>
            <c:ext xmlns:c16="http://schemas.microsoft.com/office/drawing/2014/chart" uri="{C3380CC4-5D6E-409C-BE32-E72D297353CC}">
              <c16:uniqueId val="{00000005-9D9F-4ADF-B412-A7D7908FFF2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0.08</c:v>
                </c:pt>
                <c:pt idx="4">
                  <c:v>#N/A</c:v>
                </c:pt>
                <c:pt idx="5">
                  <c:v>0.03</c:v>
                </c:pt>
                <c:pt idx="6">
                  <c:v>#N/A</c:v>
                </c:pt>
                <c:pt idx="7">
                  <c:v>0.03</c:v>
                </c:pt>
                <c:pt idx="8">
                  <c:v>#N/A</c:v>
                </c:pt>
                <c:pt idx="9">
                  <c:v>0.04</c:v>
                </c:pt>
              </c:numCache>
            </c:numRef>
          </c:val>
          <c:extLst>
            <c:ext xmlns:c16="http://schemas.microsoft.com/office/drawing/2014/chart" uri="{C3380CC4-5D6E-409C-BE32-E72D297353CC}">
              <c16:uniqueId val="{00000006-9D9F-4ADF-B412-A7D7908FFF21}"/>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#N/A</c:v>
                </c:pt>
                <c:pt idx="3">
                  <c:v>0.11</c:v>
                </c:pt>
                <c:pt idx="4">
                  <c:v>#N/A</c:v>
                </c:pt>
                <c:pt idx="5">
                  <c:v>0.05</c:v>
                </c:pt>
                <c:pt idx="6">
                  <c:v>#N/A</c:v>
                </c:pt>
                <c:pt idx="7">
                  <c:v>0.06</c:v>
                </c:pt>
                <c:pt idx="8">
                  <c:v>#N/A</c:v>
                </c:pt>
                <c:pt idx="9">
                  <c:v>0.1</c:v>
                </c:pt>
              </c:numCache>
            </c:numRef>
          </c:val>
          <c:extLst>
            <c:ext xmlns:c16="http://schemas.microsoft.com/office/drawing/2014/chart" uri="{C3380CC4-5D6E-409C-BE32-E72D297353CC}">
              <c16:uniqueId val="{00000007-9D9F-4ADF-B412-A7D7908FFF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c:v>
                </c:pt>
                <c:pt idx="2">
                  <c:v>#N/A</c:v>
                </c:pt>
                <c:pt idx="3">
                  <c:v>2.82</c:v>
                </c:pt>
                <c:pt idx="4">
                  <c:v>#N/A</c:v>
                </c:pt>
                <c:pt idx="5">
                  <c:v>3.56</c:v>
                </c:pt>
                <c:pt idx="6">
                  <c:v>#N/A</c:v>
                </c:pt>
                <c:pt idx="7">
                  <c:v>3.77</c:v>
                </c:pt>
                <c:pt idx="8">
                  <c:v>#N/A</c:v>
                </c:pt>
                <c:pt idx="9">
                  <c:v>3.3</c:v>
                </c:pt>
              </c:numCache>
            </c:numRef>
          </c:val>
          <c:extLst>
            <c:ext xmlns:c16="http://schemas.microsoft.com/office/drawing/2014/chart" uri="{C3380CC4-5D6E-409C-BE32-E72D297353CC}">
              <c16:uniqueId val="{00000008-9D9F-4ADF-B412-A7D7908FFF21}"/>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0.01</c:v>
                </c:pt>
                <c:pt idx="2">
                  <c:v>#N/A</c:v>
                </c:pt>
                <c:pt idx="3">
                  <c:v>0.01</c:v>
                </c:pt>
                <c:pt idx="4">
                  <c:v>#N/A</c:v>
                </c:pt>
                <c:pt idx="5">
                  <c:v>0.01</c:v>
                </c:pt>
                <c:pt idx="6">
                  <c:v>#N/A</c:v>
                </c:pt>
                <c:pt idx="7">
                  <c:v>0.03</c:v>
                </c:pt>
                <c:pt idx="8">
                  <c:v>#N/A</c:v>
                </c:pt>
                <c:pt idx="9">
                  <c:v>9.4499999999999993</c:v>
                </c:pt>
              </c:numCache>
            </c:numRef>
          </c:val>
          <c:extLst>
            <c:ext xmlns:c16="http://schemas.microsoft.com/office/drawing/2014/chart" uri="{C3380CC4-5D6E-409C-BE32-E72D297353CC}">
              <c16:uniqueId val="{00000009-9D9F-4ADF-B412-A7D7908FFF21}"/>
            </c:ext>
          </c:extLst>
        </c:ser>
        <c:dLbls>
          <c:showLegendKey val="0"/>
          <c:showVal val="0"/>
          <c:showCatName val="0"/>
          <c:showSerName val="0"/>
          <c:showPercent val="0"/>
          <c:showBubbleSize val="0"/>
        </c:dLbls>
        <c:gapWidth val="150"/>
        <c:overlap val="100"/>
        <c:axId val="189330176"/>
        <c:axId val="189331712"/>
      </c:barChart>
      <c:catAx>
        <c:axId val="1893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331712"/>
        <c:crosses val="autoZero"/>
        <c:auto val="1"/>
        <c:lblAlgn val="ctr"/>
        <c:lblOffset val="100"/>
        <c:tickLblSkip val="1"/>
        <c:tickMarkSkip val="1"/>
        <c:noMultiLvlLbl val="0"/>
      </c:catAx>
      <c:valAx>
        <c:axId val="18933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30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606</c:v>
                </c:pt>
                <c:pt idx="5">
                  <c:v>593</c:v>
                </c:pt>
                <c:pt idx="8">
                  <c:v>566</c:v>
                </c:pt>
                <c:pt idx="11">
                  <c:v>566</c:v>
                </c:pt>
                <c:pt idx="14">
                  <c:v>563</c:v>
                </c:pt>
              </c:numCache>
            </c:numRef>
          </c:val>
          <c:extLst>
            <c:ext xmlns:c16="http://schemas.microsoft.com/office/drawing/2014/chart" uri="{C3380CC4-5D6E-409C-BE32-E72D297353CC}">
              <c16:uniqueId val="{00000000-F028-4366-91FA-911EB325D1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F028-4366-91FA-911EB325D1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28-4366-91FA-911EB325D1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28-4366-91FA-911EB325D1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217</c:v>
                </c:pt>
                <c:pt idx="3">
                  <c:v>206</c:v>
                </c:pt>
                <c:pt idx="6">
                  <c:v>196</c:v>
                </c:pt>
                <c:pt idx="9">
                  <c:v>223</c:v>
                </c:pt>
                <c:pt idx="12">
                  <c:v>209</c:v>
                </c:pt>
              </c:numCache>
            </c:numRef>
          </c:val>
          <c:extLst>
            <c:ext xmlns:c16="http://schemas.microsoft.com/office/drawing/2014/chart" uri="{C3380CC4-5D6E-409C-BE32-E72D297353CC}">
              <c16:uniqueId val="{00000004-F028-4366-91FA-911EB325D1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28-4366-91FA-911EB325D1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28-4366-91FA-911EB325D1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562</c:v>
                </c:pt>
                <c:pt idx="3">
                  <c:v>516</c:v>
                </c:pt>
                <c:pt idx="6">
                  <c:v>459</c:v>
                </c:pt>
                <c:pt idx="9">
                  <c:v>453</c:v>
                </c:pt>
                <c:pt idx="12">
                  <c:v>456</c:v>
                </c:pt>
              </c:numCache>
            </c:numRef>
          </c:val>
          <c:extLst>
            <c:ext xmlns:c16="http://schemas.microsoft.com/office/drawing/2014/chart" uri="{C3380CC4-5D6E-409C-BE32-E72D297353CC}">
              <c16:uniqueId val="{00000007-F028-4366-91FA-911EB325D17C}"/>
            </c:ext>
          </c:extLst>
        </c:ser>
        <c:dLbls>
          <c:showLegendKey val="0"/>
          <c:showVal val="0"/>
          <c:showCatName val="0"/>
          <c:showSerName val="0"/>
          <c:showPercent val="0"/>
          <c:showBubbleSize val="0"/>
        </c:dLbls>
        <c:gapWidth val="100"/>
        <c:overlap val="100"/>
        <c:axId val="167886208"/>
        <c:axId val="170919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173</c:v>
                </c:pt>
                <c:pt idx="2">
                  <c:v>#N/A</c:v>
                </c:pt>
                <c:pt idx="3">
                  <c:v>#N/A</c:v>
                </c:pt>
                <c:pt idx="4">
                  <c:v>130</c:v>
                </c:pt>
                <c:pt idx="5">
                  <c:v>#N/A</c:v>
                </c:pt>
                <c:pt idx="6">
                  <c:v>#N/A</c:v>
                </c:pt>
                <c:pt idx="7">
                  <c:v>89</c:v>
                </c:pt>
                <c:pt idx="8">
                  <c:v>#N/A</c:v>
                </c:pt>
                <c:pt idx="9">
                  <c:v>#N/A</c:v>
                </c:pt>
                <c:pt idx="10">
                  <c:v>110</c:v>
                </c:pt>
                <c:pt idx="11">
                  <c:v>#N/A</c:v>
                </c:pt>
                <c:pt idx="12">
                  <c:v>#N/A</c:v>
                </c:pt>
                <c:pt idx="13">
                  <c:v>102</c:v>
                </c:pt>
                <c:pt idx="14">
                  <c:v>#N/A</c:v>
                </c:pt>
              </c:numCache>
            </c:numRef>
          </c:val>
          <c:smooth val="0"/>
          <c:extLst>
            <c:ext xmlns:c16="http://schemas.microsoft.com/office/drawing/2014/chart" uri="{C3380CC4-5D6E-409C-BE32-E72D297353CC}">
              <c16:uniqueId val="{00000008-F028-4366-91FA-911EB325D17C}"/>
            </c:ext>
          </c:extLst>
        </c:ser>
        <c:dLbls>
          <c:showLegendKey val="0"/>
          <c:showVal val="0"/>
          <c:showCatName val="0"/>
          <c:showSerName val="0"/>
          <c:showPercent val="0"/>
          <c:showBubbleSize val="0"/>
        </c:dLbls>
        <c:marker val="1"/>
        <c:smooth val="0"/>
        <c:axId val="167886208"/>
        <c:axId val="170919424"/>
      </c:lineChart>
      <c:catAx>
        <c:axId val="16788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919424"/>
        <c:crosses val="autoZero"/>
        <c:auto val="1"/>
        <c:lblAlgn val="ctr"/>
        <c:lblOffset val="100"/>
        <c:tickLblSkip val="1"/>
        <c:tickMarkSkip val="1"/>
        <c:noMultiLvlLbl val="0"/>
      </c:catAx>
      <c:valAx>
        <c:axId val="17091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88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5187</c:v>
                </c:pt>
                <c:pt idx="5">
                  <c:v>5389</c:v>
                </c:pt>
                <c:pt idx="8">
                  <c:v>5273</c:v>
                </c:pt>
                <c:pt idx="11">
                  <c:v>5185</c:v>
                </c:pt>
                <c:pt idx="14">
                  <c:v>5135</c:v>
                </c:pt>
              </c:numCache>
            </c:numRef>
          </c:val>
          <c:extLst>
            <c:ext xmlns:c16="http://schemas.microsoft.com/office/drawing/2014/chart" uri="{C3380CC4-5D6E-409C-BE32-E72D297353CC}">
              <c16:uniqueId val="{00000000-B9C6-4D21-822E-C864B3644D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373</c:v>
                </c:pt>
              </c:numCache>
            </c:numRef>
          </c:val>
          <c:extLst>
            <c:ext xmlns:c16="http://schemas.microsoft.com/office/drawing/2014/chart" uri="{C3380CC4-5D6E-409C-BE32-E72D297353CC}">
              <c16:uniqueId val="{00000001-B9C6-4D21-822E-C864B3644D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4800</c:v>
                </c:pt>
                <c:pt idx="5">
                  <c:v>4913</c:v>
                </c:pt>
                <c:pt idx="8">
                  <c:v>5300</c:v>
                </c:pt>
                <c:pt idx="11">
                  <c:v>5728</c:v>
                </c:pt>
                <c:pt idx="14">
                  <c:v>5850</c:v>
                </c:pt>
              </c:numCache>
            </c:numRef>
          </c:val>
          <c:extLst>
            <c:ext xmlns:c16="http://schemas.microsoft.com/office/drawing/2014/chart" uri="{C3380CC4-5D6E-409C-BE32-E72D297353CC}">
              <c16:uniqueId val="{00000002-B9C6-4D21-822E-C864B3644D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C6-4D21-822E-C864B3644D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C6-4D21-822E-C864B3644D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C6-4D21-822E-C864B3644D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1373</c:v>
                </c:pt>
                <c:pt idx="3">
                  <c:v>1143</c:v>
                </c:pt>
                <c:pt idx="6">
                  <c:v>975</c:v>
                </c:pt>
                <c:pt idx="9">
                  <c:v>974</c:v>
                </c:pt>
                <c:pt idx="12">
                  <c:v>958</c:v>
                </c:pt>
              </c:numCache>
            </c:numRef>
          </c:val>
          <c:extLst>
            <c:ext xmlns:c16="http://schemas.microsoft.com/office/drawing/2014/chart" uri="{C3380CC4-5D6E-409C-BE32-E72D297353CC}">
              <c16:uniqueId val="{00000006-B9C6-4D21-822E-C864B3644D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101</c:v>
                </c:pt>
                <c:pt idx="3">
                  <c:v>78</c:v>
                </c:pt>
                <c:pt idx="6">
                  <c:v>78</c:v>
                </c:pt>
                <c:pt idx="9">
                  <c:v>66</c:v>
                </c:pt>
                <c:pt idx="12">
                  <c:v>55</c:v>
                </c:pt>
              </c:numCache>
            </c:numRef>
          </c:val>
          <c:extLst>
            <c:ext xmlns:c16="http://schemas.microsoft.com/office/drawing/2014/chart" uri="{C3380CC4-5D6E-409C-BE32-E72D297353CC}">
              <c16:uniqueId val="{00000007-B9C6-4D21-822E-C864B3644D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1578</c:v>
                </c:pt>
                <c:pt idx="3">
                  <c:v>1453</c:v>
                </c:pt>
                <c:pt idx="6">
                  <c:v>1372</c:v>
                </c:pt>
                <c:pt idx="9">
                  <c:v>1302</c:v>
                </c:pt>
                <c:pt idx="12">
                  <c:v>1352</c:v>
                </c:pt>
              </c:numCache>
            </c:numRef>
          </c:val>
          <c:extLst>
            <c:ext xmlns:c16="http://schemas.microsoft.com/office/drawing/2014/chart" uri="{C3380CC4-5D6E-409C-BE32-E72D297353CC}">
              <c16:uniqueId val="{00000008-B9C6-4D21-822E-C864B3644D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146</c:v>
                </c:pt>
                <c:pt idx="9">
                  <c:v>128</c:v>
                </c:pt>
                <c:pt idx="12">
                  <c:v>118</c:v>
                </c:pt>
              </c:numCache>
            </c:numRef>
          </c:val>
          <c:extLst>
            <c:ext xmlns:c16="http://schemas.microsoft.com/office/drawing/2014/chart" uri="{C3380CC4-5D6E-409C-BE32-E72D297353CC}">
              <c16:uniqueId val="{00000009-B9C6-4D21-822E-C864B3644D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4738</c:v>
                </c:pt>
                <c:pt idx="3">
                  <c:v>5302</c:v>
                </c:pt>
                <c:pt idx="6">
                  <c:v>5335</c:v>
                </c:pt>
                <c:pt idx="9">
                  <c:v>5665</c:v>
                </c:pt>
                <c:pt idx="12">
                  <c:v>5710</c:v>
                </c:pt>
              </c:numCache>
            </c:numRef>
          </c:val>
          <c:extLst>
            <c:ext xmlns:c16="http://schemas.microsoft.com/office/drawing/2014/chart" uri="{C3380CC4-5D6E-409C-BE32-E72D297353CC}">
              <c16:uniqueId val="{0000000A-B9C6-4D21-822E-C864B3644D0E}"/>
            </c:ext>
          </c:extLst>
        </c:ser>
        <c:dLbls>
          <c:showLegendKey val="0"/>
          <c:showVal val="0"/>
          <c:showCatName val="0"/>
          <c:showSerName val="0"/>
          <c:showPercent val="0"/>
          <c:showBubbleSize val="0"/>
        </c:dLbls>
        <c:gapWidth val="100"/>
        <c:overlap val="100"/>
        <c:axId val="189964672"/>
        <c:axId val="189966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C6-4D21-822E-C864B3644D0E}"/>
            </c:ext>
          </c:extLst>
        </c:ser>
        <c:dLbls>
          <c:showLegendKey val="0"/>
          <c:showVal val="0"/>
          <c:showCatName val="0"/>
          <c:showSerName val="0"/>
          <c:showPercent val="0"/>
          <c:showBubbleSize val="0"/>
        </c:dLbls>
        <c:marker val="1"/>
        <c:smooth val="0"/>
        <c:axId val="189964672"/>
        <c:axId val="189966592"/>
      </c:lineChart>
      <c:catAx>
        <c:axId val="1899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966592"/>
        <c:crosses val="autoZero"/>
        <c:auto val="1"/>
        <c:lblAlgn val="ctr"/>
        <c:lblOffset val="100"/>
        <c:tickLblSkip val="1"/>
        <c:tickMarkSkip val="1"/>
        <c:noMultiLvlLbl val="0"/>
      </c:catAx>
      <c:valAx>
        <c:axId val="18996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9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1089</c:v>
                </c:pt>
                <c:pt idx="1">
                  <c:v>1090</c:v>
                </c:pt>
                <c:pt idx="2">
                  <c:v>890</c:v>
                </c:pt>
              </c:numCache>
            </c:numRef>
          </c:val>
          <c:extLst>
            <c:ext xmlns:c16="http://schemas.microsoft.com/office/drawing/2014/chart" uri="{C3380CC4-5D6E-409C-BE32-E72D297353CC}">
              <c16:uniqueId val="{00000000-4F58-47B9-AC83-165DCE20F7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257</c:v>
                </c:pt>
                <c:pt idx="1">
                  <c:v>275</c:v>
                </c:pt>
                <c:pt idx="2">
                  <c:v>300</c:v>
                </c:pt>
              </c:numCache>
            </c:numRef>
          </c:val>
          <c:extLst>
            <c:ext xmlns:c16="http://schemas.microsoft.com/office/drawing/2014/chart" uri="{C3380CC4-5D6E-409C-BE32-E72D297353CC}">
              <c16:uniqueId val="{00000001-4F58-47B9-AC83-165DCE20F7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3659</c:v>
                </c:pt>
                <c:pt idx="1">
                  <c:v>4020</c:v>
                </c:pt>
                <c:pt idx="2">
                  <c:v>4270</c:v>
                </c:pt>
              </c:numCache>
            </c:numRef>
          </c:val>
          <c:extLst>
            <c:ext xmlns:c16="http://schemas.microsoft.com/office/drawing/2014/chart" uri="{C3380CC4-5D6E-409C-BE32-E72D297353CC}">
              <c16:uniqueId val="{00000002-4F58-47B9-AC83-165DCE20F768}"/>
            </c:ext>
          </c:extLst>
        </c:ser>
        <c:dLbls>
          <c:showLegendKey val="0"/>
          <c:showVal val="0"/>
          <c:showCatName val="0"/>
          <c:showSerName val="0"/>
          <c:showPercent val="0"/>
          <c:showBubbleSize val="0"/>
        </c:dLbls>
        <c:gapWidth val="120"/>
        <c:overlap val="100"/>
        <c:axId val="189376000"/>
        <c:axId val="189377536"/>
      </c:barChart>
      <c:catAx>
        <c:axId val="18937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9377536"/>
        <c:crosses val="autoZero"/>
        <c:auto val="1"/>
        <c:lblAlgn val="ctr"/>
        <c:lblOffset val="100"/>
        <c:tickLblSkip val="1"/>
        <c:tickMarkSkip val="1"/>
        <c:noMultiLvlLbl val="0"/>
      </c:catAx>
      <c:valAx>
        <c:axId val="189377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937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{86CC5363-35F1-4AA0-B00C-66C2EE1D1EC4}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6DE-469F-ACE7-43DA77F868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{FDDC5A82-B419-4328-9CF7-A4EFFFAC57F7}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DE-469F-ACE7-43DA77F868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{B0D327C2-D4C5-46D8-BD38-8D1C14C50328}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DE-469F-ACE7-43DA77F868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{C542B3B2-C6A0-4D64-AE8D-427AABE36A0E}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DE-469F-ACE7-43DA77F868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{A3AED23A-EB8D-4D97-92E7-5F3B4D8ABB5A}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DE-469F-ACE7-43DA77F868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{4DA95664-D187-42DD-B075-EEFFC0016929}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6DE-469F-ACE7-43DA77F868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{63E88585-D1FE-4DB7-B07A-8DF17A675457}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6DE-469F-ACE7-43DA77F868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{5805CEB5-3FF2-4354-A385-99A3759B7790}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6DE-469F-ACE7-43DA77F868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{4A4948AB-D4C5-4CB9-BF35-9AEA2486B81E}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6DE-469F-ACE7-43DA77F868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53.9</c:v>
                </c:pt>
                <c:pt idx="24">
                  <c:v>57.7</c:v>
                </c:pt>
                <c:pt idx="32">
                  <c:v>59.3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6DE-469F-ACE7-43DA77F868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{2DA952D6-996B-4F49-A5B3-ABE417C0E178}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6DE-469F-ACE7-43DA77F868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{A6A7B5F0-2D78-4513-98C0-2721B28E7BBA}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DE-469F-ACE7-43DA77F868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{F85B12E7-968D-485A-8D35-24752FC478F7}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DE-469F-ACE7-43DA77F868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{40B34899-C7EE-4934-B332-F46C832D7810}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DE-469F-ACE7-43DA77F868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{E7A3531F-E16C-4940-9A4F-07D61569B7BF}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DE-469F-ACE7-43DA77F868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{B0837D11-F1C4-4F4A-AA16-DF1F512B02B5}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6DE-469F-ACE7-43DA77F868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{2C51D331-9707-4A30-AE62-03893507A515}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6DE-469F-ACE7-43DA77F868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{7828F770-B760-4E4D-8D08-83D47778249A}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6DE-469F-ACE7-43DA77F868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{BCBAAD23-D296-469C-BA6A-F5FE1C4F133E}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6DE-469F-ACE7-43DA77F868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6DE-469F-ACE7-43DA77F868FA}"/>
            </c:ext>
          </c:extLst>
        </c:ser>
        <c:dLbls>
          <c:showLegendKey val="0"/>
          <c:showVal val="1"/>
          <c:showCatName val="0"/>
          <c:showSerName val="0"/>
          <c:showPercent val="0"/>
          <c:showBubbleSize val="0"/>
        </c:dLbls>
        <c:axId val="96008832"/>
        <c:axId val="97633024"/>
      </c:scatterChart>
      <c:valAx>
        <c:axId val="96008832"/>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633024"/>
        <c:crosses val="autoZero"/>
        <c:crossBetween val="midCat"/>
      </c:valAx>
      <c:valAx>
        <c:axId val="976330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008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{2D28805A-A9CC-4E8D-8352-D1EDBD424106}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829-44DE-B2AF-A795EB4DAB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{4653CA5C-AF29-446F-B0A8-BFFBF5393B8E}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29-44DE-B2AF-A795EB4DAB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{C35B8613-25BB-47CD-AFF6-EAF844DF3532}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29-44DE-B2AF-A795EB4DAB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{6142CAE5-C069-46A5-9AA3-7634A64F0E54}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29-44DE-B2AF-A795EB4DAB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{6F79A5D0-BE89-4E02-BA3C-026083387FCB}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29-44DE-B2AF-A795EB4DABB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{21751307-7C77-4B44-8286-2DEB141F4A98}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829-44DE-B2AF-A795EB4DABB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{469A5A59-A230-4DD7-83B2-52B8ED7AC5F3}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829-44DE-B2AF-A795EB4DABB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{2A5C3D13-BA29-4C1E-9C7F-035EFAEEA0E5}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829-44DE-B2AF-A795EB4DABB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{AB31CA4A-610B-42D1-B1BC-18FC8BD588BA}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829-44DE-B2AF-A795EB4DAB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5.3</c:v>
                </c:pt>
                <c:pt idx="16">
                  <c:v>4.2</c:v>
                </c:pt>
                <c:pt idx="24">
                  <c:v>3.7</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829-44DE-B2AF-A795EB4DAB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{F003E3FF-1D76-4EB6-AD72-3B35CA50DB98}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829-44DE-B2AF-A795EB4DAB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{B7C21F19-BEF4-40BF-B327-34B3B6A2149F}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29-44DE-B2AF-A795EB4DAB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{B4ECA5BD-CF70-43A9-B28E-AAE2B6320029}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29-44DE-B2AF-A795EB4DAB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{F82A2C85-9C24-44FF-ACF5-7128A500D4C7}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29-44DE-B2AF-A795EB4DAB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{BEB3C206-D46C-4FEB-8EBA-0A5D2E8DCE90}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29-44DE-B2AF-A795EB4DABB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{DA470D23-DF34-41E6-87E3-9A5F6F9AB7F9}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829-44DE-B2AF-A795EB4DABB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{9C8C0B4C-3E93-4964-9D19-BB09C0F518A3}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829-44DE-B2AF-A795EB4DABB6}"/>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{87716191-FADB-424C-8B66-69748229FC1F}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829-44DE-B2AF-A795EB4DABB6}"/>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{43D4EBBF-0749-4B68-9064-4B70B1DC0202}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829-44DE-B2AF-A795EB4DAB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829-44DE-B2AF-A795EB4DABB6}"/>
            </c:ext>
          </c:extLst>
        </c:ser>
        <c:dLbls>
          <c:showLegendKey val="0"/>
          <c:showVal val="1"/>
          <c:showCatName val="0"/>
          <c:showSerName val="0"/>
          <c:showPercent val="0"/>
          <c:showBubbleSize val="0"/>
        </c:dLbls>
        <c:axId val="99010816"/>
        <c:axId val="103440768"/>
      </c:scatterChart>
      <c:valAx>
        <c:axId val="9901081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440768"/>
        <c:crosses val="autoZero"/>
        <c:crossBetween val="midCat"/>
      </c:valAx>
      <c:valAx>
        <c:axId val="1034407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010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実質公債費比率は３カ年平均</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３</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４</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で年々減少傾向にある。その要因である元利償還金の額が新規発行の抑制と、公債費の償還額が平成20年度より減少したことから、類似団体平均を下回ったところである。普通交付税に措置される算入公債費等も臨時財政対策債や過疎対策事業債など財政運営に有利な地方債の発行により、実質公債費比率の分子となる額も減少傾向にある。今後も投資的経費の圧縮を図るとともに起債依存型の事業実施を見直す。</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財政調整基金及び減債基金等の積立による充当可能基金の増額等により平成20年度以降は将来負担比率は生じていない。今後も地方債発行の抑制や基金の運用の適正化に努めマイナス比率の確保に努める。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北海道津別町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災害に対する備えや、老朽化する施設の改修・改築に対する備えとして、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経費の削減や使用料等の見直し、職員の不採用や投資的建設事業を抑制しながら、将来の財政需要に備え積み立を行い、基金全体としては年々増加をしています。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災害に対する備えや、老朽化する施設の改修・改築等の維持補修費は、年々増大していくもの想定されるため、引き続き経費の節減や投資的建設事業費の抑制を図りながら、積み立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町が設置する公共施設や設備の整備に要する経費の財源に充てるものです。地域振興基金は、町の地域振興のために、自ら考え自ら実践する事業で、人づくりむらおこし産業振興や、その他各般に亘る地域振興事業の財源に充てるものです。ふるさとつべつ応援基金は、ふるさと納税を原資として積み立て、寄附者の思いを具体化し、町が推進する施策で、観光振興や福祉医療、子どもの教育に関する事業等の財源に充て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と地域振興基金は、今後益々需要が多くなると想定される、公共施設の整備や地域振興事業の財源として積み立てをし、増加をしています。公共交通確保対策事業基金は、公共交通の維持管理経費の財源として取り崩し、減少しています。ふるさとつべつ応援基金は、ふるさと納税を原資として積み立て、増加しています。国営農地再編整備事業負担金支払基金は、国営農地再編整備事業の終了時に支払う負担金の財源として積み立てをし、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公共施設等整備基金と地域振興基金は、投資的建設事業等の増により取り崩しが多くなると想定されることから、引き続き積み立てをしていく。公共交通確保対策事業基金は、公共交通の維持管理経費として取り崩しをし減少しているが、当分の間積み立てしない。ふるさとつべつ応援基金は、ふるさと納税を原資として積み立て、目的の事業の財源として取り崩しも行う。国営農地再編整備事業負担金支払基金は、事業終了年まで積み立て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財政調整基金は、年度間の財源調整や、一般財源不足時に対応するための基金として積み立をしていますが、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年度は積み立て額よりも取り崩し額が多くなり、減少しています。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今後については、年度間の財源調整や一般財源として、積み立てを継続するが、若干の減少を見込む。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減債基金は、町債の一括繰上償還や、著しく多額となる年度などの償還財源として積み立てをしていますが、繰上償還等がなかったため、増加をしています。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今後についても、町債の一括繰上償還等への財源として積み立てをしていく。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
4,836
716.80
6,474,038
6,350,792
111,894
3,380,850
5,709,654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２８年度に策定した公共施設等総合管理計画において、資産更新時の縮減や施設の統廃合の実施で、公共施設（建物）全体での延床面積の削減目標を約４割と設定しています。有形固定資産減価償却率は、類似団体よりやや高い水準にあるが、それぞれの公共施設の個別施設計画に基づき施設の維持管理を適切に進め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9"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フローチャート: 判断 81"/>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8" name="楕円 87"/>
        <xdr:cNvSpPr/>
      </xdr:nvSpPr>
      <xdr:spPr>
        <a:xfrm>
          <a:off x="47117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128378</xdr:rowOff>
    </xdr:from>
    <xdr:ext cx="405111" cy="259045"/>
    <xdr:sp macro="" textlink="">
      <xdr:nvSpPr>
        <xdr:cNvPr id="89" name="有形固定資産減価償却率該当値テキスト"/>
        <xdr:cNvSpPr txBox="1"/>
      </xdr:nvSpPr>
      <xdr:spPr>
        <a:xfrm>
          <a:off x="4813300" y="5700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90" name="楕円 89"/>
        <xdr:cNvSpPr/>
      </xdr:nvSpPr>
      <xdr:spPr>
        <a:xfrm>
          <a:off x="4000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156301</xdr:rowOff>
    </xdr:from>
    <xdr:to>
      <xdr:col>23</xdr:col>
      <xdr:colOff>85725</xdr:colOff>
      <xdr:row>30</xdr:row>
      <xdr:rowOff>34199</xdr:rowOff>
    </xdr:to>
    <xdr:cxnSp macro="">
      <xdr:nvCxnSpPr>
        <xdr:cNvPr id="91" name="直線コネクタ 90"/>
        <xdr:cNvCxnSpPr/>
      </xdr:nvCxnSpPr>
      <xdr:spPr>
        <a:xfrm flipV="1">
          <a:off x="4051300" y="589987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100602</xdr:rowOff>
    </xdr:from>
    <xdr:to>
      <xdr:col>15</xdr:col>
      <xdr:colOff>187325</xdr:colOff>
      <xdr:row>31</xdr:row>
      <xdr:rowOff>30752</xdr:rowOff>
    </xdr:to>
    <xdr:sp macro="" textlink="">
      <xdr:nvSpPr>
        <xdr:cNvPr id="92" name="楕円 91"/>
        <xdr:cNvSpPr/>
      </xdr:nvSpPr>
      <xdr:spPr>
        <a:xfrm>
          <a:off x="3238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151402</xdr:rowOff>
    </xdr:to>
    <xdr:cxnSp macro="">
      <xdr:nvCxnSpPr>
        <xdr:cNvPr id="93" name="直線コネクタ 92"/>
        <xdr:cNvCxnSpPr/>
      </xdr:nvCxnSpPr>
      <xdr:spPr>
        <a:xfrm flipV="1">
          <a:off x="3289300" y="5949224"/>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4"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95"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101526</xdr:rowOff>
    </xdr:from>
    <xdr:ext cx="405111" cy="259045"/>
    <xdr:sp macro="" textlink="">
      <xdr:nvSpPr>
        <xdr:cNvPr id="96" name="n_1main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21879</xdr:rowOff>
    </xdr:from>
    <xdr:ext cx="405111" cy="259045"/>
    <xdr:sp macro="" textlink="">
      <xdr:nvSpPr>
        <xdr:cNvPr id="97" name="n_2mainValue有形固定資産減価償却率"/>
        <xdr:cNvSpPr txBox="1"/>
      </xdr:nvSpPr>
      <xdr:spPr>
        <a:xfrm>
          <a:off x="3086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が、今後予定される建設事業等により、地方債の借入が増大することが見込まれ、償還可能年数も伸びることが考えられるため、計画的な地方債の借入れと返済が必要であ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92075</xdr:rowOff>
    </xdr:from>
    <xdr:to>
      <xdr:col>76</xdr:col>
      <xdr:colOff>73025</xdr:colOff>
      <xdr:row>34</xdr:row>
      <xdr:rowOff>22225</xdr:rowOff>
    </xdr:to>
    <xdr:sp macro="" textlink="">
      <xdr:nvSpPr>
        <xdr:cNvPr id="138" name="楕円 137"/>
        <xdr:cNvSpPr/>
      </xdr:nvSpPr>
      <xdr:spPr>
        <a:xfrm>
          <a:off x="1474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70502</xdr:rowOff>
    </xdr:from>
    <xdr:ext cx="340478" cy="259045"/>
    <xdr:sp macro="" textlink="">
      <xdr:nvSpPr>
        <xdr:cNvPr id="139" name="債務償還可能年数該当値テキスト"/>
        <xdr:cNvSpPr txBox="1"/>
      </xdr:nvSpPr>
      <xdr:spPr>
        <a:xfrm>
          <a:off x="14846300" y="6499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
4,836
716.80
6,474,038
6,350,792
111,894
3,380,850
5,709,654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70" name="楕円 69"/>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46372</xdr:rowOff>
    </xdr:from>
    <xdr:ext cx="405111" cy="259045"/>
    <xdr:sp macro="" textlink="">
      <xdr:nvSpPr>
        <xdr:cNvPr id="71" name="【道路】&#10;有形固定資産減価償却率該当値テキスト"/>
        <xdr:cNvSpPr txBox="1"/>
      </xdr:nvSpPr>
      <xdr:spPr>
        <a:xfrm>
          <a:off x="4673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57785</xdr:rowOff>
    </xdr:from>
    <xdr:to>
      <xdr:col>20</xdr:col>
      <xdr:colOff>38100</xdr:colOff>
      <xdr:row>37</xdr:row>
      <xdr:rowOff>159385</xdr:rowOff>
    </xdr:to>
    <xdr:sp macro="" textlink="">
      <xdr:nvSpPr>
        <xdr:cNvPr id="72" name="楕円 71"/>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108585</xdr:rowOff>
    </xdr:to>
    <xdr:cxnSp macro="">
      <xdr:nvCxnSpPr>
        <xdr:cNvPr id="73" name="直線コネクタ 72"/>
        <xdr:cNvCxnSpPr/>
      </xdr:nvCxnSpPr>
      <xdr:spPr>
        <a:xfrm flipV="1">
          <a:off x="3797300" y="64179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65405</xdr:rowOff>
    </xdr:from>
    <xdr:to>
      <xdr:col>15</xdr:col>
      <xdr:colOff>101600</xdr:colOff>
      <xdr:row>37</xdr:row>
      <xdr:rowOff>167005</xdr:rowOff>
    </xdr:to>
    <xdr:sp macro="" textlink="">
      <xdr:nvSpPr>
        <xdr:cNvPr id="74" name="楕円 73"/>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108585</xdr:rowOff>
    </xdr:from>
    <xdr:to>
      <xdr:col>19</xdr:col>
      <xdr:colOff>177800</xdr:colOff>
      <xdr:row>37</xdr:row>
      <xdr:rowOff>116205</xdr:rowOff>
    </xdr:to>
    <xdr:cxnSp macro="">
      <xdr:nvCxnSpPr>
        <xdr:cNvPr id="75" name="直線コネクタ 74"/>
        <xdr:cNvCxnSpPr/>
      </xdr:nvCxnSpPr>
      <xdr:spPr>
        <a:xfrm flipV="1">
          <a:off x="2908300" y="64522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4462</xdr:rowOff>
    </xdr:from>
    <xdr:ext cx="405111" cy="259045"/>
    <xdr:sp macro="" textlink="">
      <xdr:nvSpPr>
        <xdr:cNvPr id="78" name="n_1main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12082</xdr:rowOff>
    </xdr:from>
    <xdr:ext cx="405111" cy="259045"/>
    <xdr:sp macro="" textlink="">
      <xdr:nvSpPr>
        <xdr:cNvPr id="79" name="n_2mainValue【道路】&#10;有形固定資産減価償却率"/>
        <xdr:cNvSpPr txBox="1"/>
      </xdr:nvSpPr>
      <xdr:spPr>
        <a:xfrm>
          <a:off x="2705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10"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143379</xdr:rowOff>
    </xdr:from>
    <xdr:to>
      <xdr:col>55</xdr:col>
      <xdr:colOff>50800</xdr:colOff>
      <xdr:row>38</xdr:row>
      <xdr:rowOff>73529</xdr:rowOff>
    </xdr:to>
    <xdr:sp macro="" textlink="">
      <xdr:nvSpPr>
        <xdr:cNvPr id="119" name="楕円 118"/>
        <xdr:cNvSpPr/>
      </xdr:nvSpPr>
      <xdr:spPr>
        <a:xfrm>
          <a:off x="10426700" y="64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166256</xdr:rowOff>
    </xdr:from>
    <xdr:ext cx="534377" cy="259045"/>
    <xdr:sp macro="" textlink="">
      <xdr:nvSpPr>
        <xdr:cNvPr id="120" name="【道路】&#10;一人当たり延長該当値テキスト"/>
        <xdr:cNvSpPr txBox="1"/>
      </xdr:nvSpPr>
      <xdr:spPr>
        <a:xfrm>
          <a:off x="10515600" y="633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164008</xdr:rowOff>
    </xdr:from>
    <xdr:to>
      <xdr:col>50</xdr:col>
      <xdr:colOff>165100</xdr:colOff>
      <xdr:row>38</xdr:row>
      <xdr:rowOff>94158</xdr:rowOff>
    </xdr:to>
    <xdr:sp macro="" textlink="">
      <xdr:nvSpPr>
        <xdr:cNvPr id="121" name="楕円 120"/>
        <xdr:cNvSpPr/>
      </xdr:nvSpPr>
      <xdr:spPr>
        <a:xfrm>
          <a:off x="9588500" y="65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22730</xdr:rowOff>
    </xdr:from>
    <xdr:to>
      <xdr:col>55</xdr:col>
      <xdr:colOff>0</xdr:colOff>
      <xdr:row>38</xdr:row>
      <xdr:rowOff>43358</xdr:rowOff>
    </xdr:to>
    <xdr:cxnSp macro="">
      <xdr:nvCxnSpPr>
        <xdr:cNvPr id="122" name="直線コネクタ 121"/>
        <xdr:cNvCxnSpPr/>
      </xdr:nvCxnSpPr>
      <xdr:spPr>
        <a:xfrm flipV="1">
          <a:off x="9639300" y="6537830"/>
          <a:ext cx="8382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156127</xdr:rowOff>
    </xdr:from>
    <xdr:to>
      <xdr:col>46</xdr:col>
      <xdr:colOff>38100</xdr:colOff>
      <xdr:row>39</xdr:row>
      <xdr:rowOff>86277</xdr:rowOff>
    </xdr:to>
    <xdr:sp macro="" textlink="">
      <xdr:nvSpPr>
        <xdr:cNvPr id="123" name="楕円 122"/>
        <xdr:cNvSpPr/>
      </xdr:nvSpPr>
      <xdr:spPr>
        <a:xfrm>
          <a:off x="8699500" y="66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43358</xdr:rowOff>
    </xdr:from>
    <xdr:to>
      <xdr:col>50</xdr:col>
      <xdr:colOff>114300</xdr:colOff>
      <xdr:row>39</xdr:row>
      <xdr:rowOff>35477</xdr:rowOff>
    </xdr:to>
    <xdr:cxnSp macro="">
      <xdr:nvCxnSpPr>
        <xdr:cNvPr id="124" name="直線コネクタ 123"/>
        <xdr:cNvCxnSpPr/>
      </xdr:nvCxnSpPr>
      <xdr:spPr>
        <a:xfrm flipV="1">
          <a:off x="8750300" y="6558458"/>
          <a:ext cx="889000" cy="16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5297</xdr:rowOff>
    </xdr:from>
    <xdr:ext cx="534377" cy="259045"/>
    <xdr:sp macro="" textlink="">
      <xdr:nvSpPr>
        <xdr:cNvPr id="125"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110685</xdr:rowOff>
    </xdr:from>
    <xdr:ext cx="534377" cy="259045"/>
    <xdr:sp macro="" textlink="">
      <xdr:nvSpPr>
        <xdr:cNvPr id="127" name="n_1mainValue【道路】&#10;一人当たり延長"/>
        <xdr:cNvSpPr txBox="1"/>
      </xdr:nvSpPr>
      <xdr:spPr>
        <a:xfrm>
          <a:off x="9359411" y="62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77404</xdr:rowOff>
    </xdr:from>
    <xdr:ext cx="534377" cy="259045"/>
    <xdr:sp macro="" textlink="">
      <xdr:nvSpPr>
        <xdr:cNvPr id="128" name="n_2mainValue【道路】&#10;一人当たり延長"/>
        <xdr:cNvSpPr txBox="1"/>
      </xdr:nvSpPr>
      <xdr:spPr>
        <a:xfrm>
          <a:off x="8483111" y="67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9"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68" name="楕円 167"/>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17434</xdr:rowOff>
    </xdr:from>
    <xdr:ext cx="405111" cy="259045"/>
    <xdr:sp macro="" textlink="">
      <xdr:nvSpPr>
        <xdr:cNvPr id="169" name="【橋りょう・トンネル】&#10;有形固定資産減価償却率該当値テキスト"/>
        <xdr:cNvSpPr txBox="1"/>
      </xdr:nvSpPr>
      <xdr:spPr>
        <a:xfrm>
          <a:off x="4673600"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70" name="楕円 169"/>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89807</xdr:rowOff>
    </xdr:from>
    <xdr:to>
      <xdr:col>24</xdr:col>
      <xdr:colOff>63500</xdr:colOff>
      <xdr:row>60</xdr:row>
      <xdr:rowOff>114300</xdr:rowOff>
    </xdr:to>
    <xdr:cxnSp macro="">
      <xdr:nvCxnSpPr>
        <xdr:cNvPr id="171" name="直線コネクタ 170"/>
        <xdr:cNvCxnSpPr/>
      </xdr:nvCxnSpPr>
      <xdr:spPr>
        <a:xfrm flipV="1">
          <a:off x="3797300" y="103768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72" name="楕円 171"/>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137160</xdr:rowOff>
    </xdr:to>
    <xdr:cxnSp macro="">
      <xdr:nvCxnSpPr>
        <xdr:cNvPr id="173" name="直線コネクタ 172"/>
        <xdr:cNvCxnSpPr/>
      </xdr:nvCxnSpPr>
      <xdr:spPr>
        <a:xfrm flipV="1">
          <a:off x="2908300" y="1040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74"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5"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176" name="n_1main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77" name="n_2mainValue【橋りょう・トンネ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204"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99950</xdr:rowOff>
    </xdr:from>
    <xdr:to>
      <xdr:col>55</xdr:col>
      <xdr:colOff>50800</xdr:colOff>
      <xdr:row>60</xdr:row>
      <xdr:rowOff>30100</xdr:rowOff>
    </xdr:to>
    <xdr:sp macro="" textlink="">
      <xdr:nvSpPr>
        <xdr:cNvPr id="213" name="楕円 212"/>
        <xdr:cNvSpPr/>
      </xdr:nvSpPr>
      <xdr:spPr>
        <a:xfrm>
          <a:off x="10426700" y="102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122827</xdr:rowOff>
    </xdr:from>
    <xdr:ext cx="690189" cy="259045"/>
    <xdr:sp macro="" textlink="">
      <xdr:nvSpPr>
        <xdr:cNvPr id="214" name="【橋りょう・トンネル】&#10;一人当たり有形固定資産（償却資産）額該当値テキスト"/>
        <xdr:cNvSpPr txBox="1"/>
      </xdr:nvSpPr>
      <xdr:spPr>
        <a:xfrm>
          <a:off x="10515600" y="10066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122838</xdr:rowOff>
    </xdr:from>
    <xdr:to>
      <xdr:col>50</xdr:col>
      <xdr:colOff>165100</xdr:colOff>
      <xdr:row>60</xdr:row>
      <xdr:rowOff>52988</xdr:rowOff>
    </xdr:to>
    <xdr:sp macro="" textlink="">
      <xdr:nvSpPr>
        <xdr:cNvPr id="215" name="楕円 214"/>
        <xdr:cNvSpPr/>
      </xdr:nvSpPr>
      <xdr:spPr>
        <a:xfrm>
          <a:off x="9588500" y="1023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150750</xdr:rowOff>
    </xdr:from>
    <xdr:to>
      <xdr:col>55</xdr:col>
      <xdr:colOff>0</xdr:colOff>
      <xdr:row>60</xdr:row>
      <xdr:rowOff>2188</xdr:rowOff>
    </xdr:to>
    <xdr:cxnSp macro="">
      <xdr:nvCxnSpPr>
        <xdr:cNvPr id="216" name="直線コネクタ 215"/>
        <xdr:cNvCxnSpPr/>
      </xdr:nvCxnSpPr>
      <xdr:spPr>
        <a:xfrm flipV="1">
          <a:off x="9639300" y="10266300"/>
          <a:ext cx="8382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154676</xdr:rowOff>
    </xdr:from>
    <xdr:to>
      <xdr:col>46</xdr:col>
      <xdr:colOff>38100</xdr:colOff>
      <xdr:row>60</xdr:row>
      <xdr:rowOff>84826</xdr:rowOff>
    </xdr:to>
    <xdr:sp macro="" textlink="">
      <xdr:nvSpPr>
        <xdr:cNvPr id="217" name="楕円 216"/>
        <xdr:cNvSpPr/>
      </xdr:nvSpPr>
      <xdr:spPr>
        <a:xfrm>
          <a:off x="8699500" y="102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2188</xdr:rowOff>
    </xdr:from>
    <xdr:to>
      <xdr:col>50</xdr:col>
      <xdr:colOff>114300</xdr:colOff>
      <xdr:row>60</xdr:row>
      <xdr:rowOff>34026</xdr:rowOff>
    </xdr:to>
    <xdr:cxnSp macro="">
      <xdr:nvCxnSpPr>
        <xdr:cNvPr id="218" name="直線コネクタ 217"/>
        <xdr:cNvCxnSpPr/>
      </xdr:nvCxnSpPr>
      <xdr:spPr>
        <a:xfrm flipV="1">
          <a:off x="8750300" y="10289188"/>
          <a:ext cx="8890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9"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20"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69515</xdr:rowOff>
    </xdr:from>
    <xdr:ext cx="690189" cy="259045"/>
    <xdr:sp macro="" textlink="">
      <xdr:nvSpPr>
        <xdr:cNvPr id="221" name="n_1mainValue【橋りょう・トンネル】&#10;一人当たり有形固定資産（償却資産）額"/>
        <xdr:cNvSpPr txBox="1"/>
      </xdr:nvSpPr>
      <xdr:spPr>
        <a:xfrm>
          <a:off x="9281505" y="100136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101353</xdr:rowOff>
    </xdr:from>
    <xdr:ext cx="690189" cy="259045"/>
    <xdr:sp macro="" textlink="">
      <xdr:nvSpPr>
        <xdr:cNvPr id="222" name="n_2mainValue【橋りょう・トンネル】&#10;一人当たり有形固定資産（償却資産）額"/>
        <xdr:cNvSpPr txBox="1"/>
      </xdr:nvSpPr>
      <xdr:spPr>
        <a:xfrm>
          <a:off x="8405205" y="10045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52"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261" name="楕円 260"/>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152416</xdr:rowOff>
    </xdr:from>
    <xdr:ext cx="405111" cy="259045"/>
    <xdr:sp macro="" textlink="">
      <xdr:nvSpPr>
        <xdr:cNvPr id="262" name="【公営住宅】&#10;有形固定資産減価償却率該当値テキスト"/>
        <xdr:cNvSpPr txBox="1"/>
      </xdr:nvSpPr>
      <xdr:spPr>
        <a:xfrm>
          <a:off x="4673600"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263" name="楕円 262"/>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116205</xdr:rowOff>
    </xdr:to>
    <xdr:cxnSp macro="">
      <xdr:nvCxnSpPr>
        <xdr:cNvPr id="264" name="直線コネクタ 263"/>
        <xdr:cNvCxnSpPr/>
      </xdr:nvCxnSpPr>
      <xdr:spPr>
        <a:xfrm flipV="1">
          <a:off x="3797300" y="14112239"/>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265" name="楕円 264"/>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116205</xdr:rowOff>
    </xdr:to>
    <xdr:cxnSp macro="">
      <xdr:nvCxnSpPr>
        <xdr:cNvPr id="266" name="直線コネクタ 265"/>
        <xdr:cNvCxnSpPr/>
      </xdr:nvCxnSpPr>
      <xdr:spPr>
        <a:xfrm>
          <a:off x="2908300" y="140950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67"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68"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158132</xdr:rowOff>
    </xdr:from>
    <xdr:ext cx="405111" cy="259045"/>
    <xdr:sp macro="" textlink="">
      <xdr:nvSpPr>
        <xdr:cNvPr id="269" name="n_1mainValue【公営住宅】&#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270" name="n_2mainValue【公営住宅】&#10;有形固定資産減価償却率"/>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9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20447</xdr:rowOff>
    </xdr:from>
    <xdr:to>
      <xdr:col>55</xdr:col>
      <xdr:colOff>50800</xdr:colOff>
      <xdr:row>78</xdr:row>
      <xdr:rowOff>122047</xdr:rowOff>
    </xdr:to>
    <xdr:sp macro="" textlink="">
      <xdr:nvSpPr>
        <xdr:cNvPr id="308" name="楕円 307"/>
        <xdr:cNvSpPr/>
      </xdr:nvSpPr>
      <xdr:spPr>
        <a:xfrm>
          <a:off x="10426700" y="133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144924</xdr:rowOff>
    </xdr:from>
    <xdr:ext cx="469744" cy="259045"/>
    <xdr:sp macro="" textlink="">
      <xdr:nvSpPr>
        <xdr:cNvPr id="309" name="【公営住宅】&#10;一人当たり面積該当値テキスト"/>
        <xdr:cNvSpPr txBox="1"/>
      </xdr:nvSpPr>
      <xdr:spPr>
        <a:xfrm>
          <a:off x="10515600" y="1334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158941</xdr:rowOff>
    </xdr:from>
    <xdr:to>
      <xdr:col>50</xdr:col>
      <xdr:colOff>165100</xdr:colOff>
      <xdr:row>79</xdr:row>
      <xdr:rowOff>89091</xdr:rowOff>
    </xdr:to>
    <xdr:sp macro="" textlink="">
      <xdr:nvSpPr>
        <xdr:cNvPr id="310" name="楕円 309"/>
        <xdr:cNvSpPr/>
      </xdr:nvSpPr>
      <xdr:spPr>
        <a:xfrm>
          <a:off x="9588500" y="135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71247</xdr:rowOff>
    </xdr:from>
    <xdr:to>
      <xdr:col>55</xdr:col>
      <xdr:colOff>0</xdr:colOff>
      <xdr:row>79</xdr:row>
      <xdr:rowOff>38291</xdr:rowOff>
    </xdr:to>
    <xdr:cxnSp macro="">
      <xdr:nvCxnSpPr>
        <xdr:cNvPr id="311" name="直線コネクタ 310"/>
        <xdr:cNvCxnSpPr/>
      </xdr:nvCxnSpPr>
      <xdr:spPr>
        <a:xfrm flipV="1">
          <a:off x="9639300" y="13444347"/>
          <a:ext cx="838200" cy="1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75882</xdr:rowOff>
    </xdr:from>
    <xdr:to>
      <xdr:col>46</xdr:col>
      <xdr:colOff>38100</xdr:colOff>
      <xdr:row>81</xdr:row>
      <xdr:rowOff>6032</xdr:rowOff>
    </xdr:to>
    <xdr:sp macro="" textlink="">
      <xdr:nvSpPr>
        <xdr:cNvPr id="312" name="楕円 311"/>
        <xdr:cNvSpPr/>
      </xdr:nvSpPr>
      <xdr:spPr>
        <a:xfrm>
          <a:off x="8699500" y="137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38291</xdr:rowOff>
    </xdr:from>
    <xdr:to>
      <xdr:col>50</xdr:col>
      <xdr:colOff>114300</xdr:colOff>
      <xdr:row>80</xdr:row>
      <xdr:rowOff>126682</xdr:rowOff>
    </xdr:to>
    <xdr:cxnSp macro="">
      <xdr:nvCxnSpPr>
        <xdr:cNvPr id="313" name="直線コネクタ 312"/>
        <xdr:cNvCxnSpPr/>
      </xdr:nvCxnSpPr>
      <xdr:spPr>
        <a:xfrm flipV="1">
          <a:off x="8750300" y="13582841"/>
          <a:ext cx="889000" cy="25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314"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315" name="n_2aveValue【公営住宅】&#10;一人当たり面積"/>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105618</xdr:rowOff>
    </xdr:from>
    <xdr:ext cx="469744" cy="259045"/>
    <xdr:sp macro="" textlink="">
      <xdr:nvSpPr>
        <xdr:cNvPr id="316" name="n_1mainValue【公営住宅】&#10;一人当たり面積"/>
        <xdr:cNvSpPr txBox="1"/>
      </xdr:nvSpPr>
      <xdr:spPr>
        <a:xfrm>
          <a:off x="9391727" y="1330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22559</xdr:rowOff>
    </xdr:from>
    <xdr:ext cx="469744" cy="259045"/>
    <xdr:sp macro="" textlink="">
      <xdr:nvSpPr>
        <xdr:cNvPr id="317" name="n_2mainValue【公営住宅】&#10;一人当たり面積"/>
        <xdr:cNvSpPr txBox="1"/>
      </xdr:nvSpPr>
      <xdr:spPr>
        <a:xfrm>
          <a:off x="8515427" y="1356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0" name="直線コネクタ 3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1" name="テキスト ボックス 36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2" name="直線コネクタ 3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3" name="テキスト ボックス 3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4" name="直線コネクタ 3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5" name="テキスト ボックス 3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6" name="直線コネクタ 3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7" name="テキスト ボックス 3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8" name="直線コネクタ 3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9" name="テキスト ボックス 3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0" name="直線コネクタ 3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1" name="テキスト ボックス 37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375" name="直線コネクタ 37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37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377" name="直線コネクタ 37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37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379" name="直線コネクタ 37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380"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81" name="フローチャート: 判断 38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382" name="フローチャート: 判断 38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83" name="フローチャート: 判断 38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130447</xdr:rowOff>
    </xdr:from>
    <xdr:to>
      <xdr:col>85</xdr:col>
      <xdr:colOff>177800</xdr:colOff>
      <xdr:row>59</xdr:row>
      <xdr:rowOff>60597</xdr:rowOff>
    </xdr:to>
    <xdr:sp macro="" textlink="">
      <xdr:nvSpPr>
        <xdr:cNvPr id="389" name="楕円 388"/>
        <xdr:cNvSpPr/>
      </xdr:nvSpPr>
      <xdr:spPr>
        <a:xfrm>
          <a:off x="162687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153324</xdr:rowOff>
    </xdr:from>
    <xdr:ext cx="405111" cy="259045"/>
    <xdr:sp macro="" textlink="">
      <xdr:nvSpPr>
        <xdr:cNvPr id="390" name="【学校施設】&#10;有形固定資産減価償却率該当値テキスト"/>
        <xdr:cNvSpPr txBox="1"/>
      </xdr:nvSpPr>
      <xdr:spPr>
        <a:xfrm>
          <a:off x="16357600" y="992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169635</xdr:rowOff>
    </xdr:from>
    <xdr:to>
      <xdr:col>81</xdr:col>
      <xdr:colOff>101600</xdr:colOff>
      <xdr:row>59</xdr:row>
      <xdr:rowOff>99785</xdr:rowOff>
    </xdr:to>
    <xdr:sp macro="" textlink="">
      <xdr:nvSpPr>
        <xdr:cNvPr id="391" name="楕円 390"/>
        <xdr:cNvSpPr/>
      </xdr:nvSpPr>
      <xdr:spPr>
        <a:xfrm>
          <a:off x="15430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9797</xdr:rowOff>
    </xdr:from>
    <xdr:to>
      <xdr:col>85</xdr:col>
      <xdr:colOff>127000</xdr:colOff>
      <xdr:row>59</xdr:row>
      <xdr:rowOff>48985</xdr:rowOff>
    </xdr:to>
    <xdr:cxnSp macro="">
      <xdr:nvCxnSpPr>
        <xdr:cNvPr id="392" name="直線コネクタ 391"/>
        <xdr:cNvCxnSpPr/>
      </xdr:nvCxnSpPr>
      <xdr:spPr>
        <a:xfrm flipV="1">
          <a:off x="15481300" y="1012534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32476</xdr:rowOff>
    </xdr:from>
    <xdr:to>
      <xdr:col>76</xdr:col>
      <xdr:colOff>165100</xdr:colOff>
      <xdr:row>59</xdr:row>
      <xdr:rowOff>134076</xdr:rowOff>
    </xdr:to>
    <xdr:sp macro="" textlink="">
      <xdr:nvSpPr>
        <xdr:cNvPr id="393" name="楕円 392"/>
        <xdr:cNvSpPr/>
      </xdr:nvSpPr>
      <xdr:spPr>
        <a:xfrm>
          <a:off x="14541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48985</xdr:rowOff>
    </xdr:from>
    <xdr:to>
      <xdr:col>81</xdr:col>
      <xdr:colOff>50800</xdr:colOff>
      <xdr:row>59</xdr:row>
      <xdr:rowOff>83276</xdr:rowOff>
    </xdr:to>
    <xdr:cxnSp macro="">
      <xdr:nvCxnSpPr>
        <xdr:cNvPr id="394" name="直線コネクタ 393"/>
        <xdr:cNvCxnSpPr/>
      </xdr:nvCxnSpPr>
      <xdr:spPr>
        <a:xfrm flipV="1">
          <a:off x="14592300" y="101645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395"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396"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116312</xdr:rowOff>
    </xdr:from>
    <xdr:ext cx="405111" cy="259045"/>
    <xdr:sp macro="" textlink="">
      <xdr:nvSpPr>
        <xdr:cNvPr id="397" name="n_1mainValue【学校施設】&#10;有形固定資産減価償却率"/>
        <xdr:cNvSpPr txBox="1"/>
      </xdr:nvSpPr>
      <xdr:spPr>
        <a:xfrm>
          <a:off x="15266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125203</xdr:rowOff>
    </xdr:from>
    <xdr:ext cx="405111" cy="259045"/>
    <xdr:sp macro="" textlink="">
      <xdr:nvSpPr>
        <xdr:cNvPr id="398" name="n_2mainValue【学校施設】&#10;有形固定資産減価償却率"/>
        <xdr:cNvSpPr txBox="1"/>
      </xdr:nvSpPr>
      <xdr:spPr>
        <a:xfrm>
          <a:off x="14389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9" name="テキスト ボックス 4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21" name="直線コネクタ 42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2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23" name="直線コネクタ 42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2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25" name="直線コネクタ 42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426" name="【学校施設】&#10;一人当たり面積平均値テキスト"/>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27" name="フローチャート: 判断 42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28" name="フローチャート: 判断 42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29" name="フローチャート: 判断 428"/>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44297</xdr:rowOff>
    </xdr:from>
    <xdr:to>
      <xdr:col>116</xdr:col>
      <xdr:colOff>114300</xdr:colOff>
      <xdr:row>63</xdr:row>
      <xdr:rowOff>145897</xdr:rowOff>
    </xdr:to>
    <xdr:sp macro="" textlink="">
      <xdr:nvSpPr>
        <xdr:cNvPr id="435" name="楕円 434"/>
        <xdr:cNvSpPr/>
      </xdr:nvSpPr>
      <xdr:spPr>
        <a:xfrm>
          <a:off x="22110700" y="108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22724</xdr:rowOff>
    </xdr:from>
    <xdr:ext cx="469744" cy="259045"/>
    <xdr:sp macro="" textlink="">
      <xdr:nvSpPr>
        <xdr:cNvPr id="436" name="【学校施設】&#10;一人当たり面積該当値テキスト"/>
        <xdr:cNvSpPr txBox="1"/>
      </xdr:nvSpPr>
      <xdr:spPr>
        <a:xfrm>
          <a:off x="22199600" y="108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58928</xdr:rowOff>
    </xdr:from>
    <xdr:to>
      <xdr:col>112</xdr:col>
      <xdr:colOff>38100</xdr:colOff>
      <xdr:row>63</xdr:row>
      <xdr:rowOff>160528</xdr:rowOff>
    </xdr:to>
    <xdr:sp macro="" textlink="">
      <xdr:nvSpPr>
        <xdr:cNvPr id="437" name="楕円 436"/>
        <xdr:cNvSpPr/>
      </xdr:nvSpPr>
      <xdr:spPr>
        <a:xfrm>
          <a:off x="21272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95097</xdr:rowOff>
    </xdr:from>
    <xdr:to>
      <xdr:col>116</xdr:col>
      <xdr:colOff>63500</xdr:colOff>
      <xdr:row>63</xdr:row>
      <xdr:rowOff>109728</xdr:rowOff>
    </xdr:to>
    <xdr:cxnSp macro="">
      <xdr:nvCxnSpPr>
        <xdr:cNvPr id="438" name="直線コネクタ 437"/>
        <xdr:cNvCxnSpPr/>
      </xdr:nvCxnSpPr>
      <xdr:spPr>
        <a:xfrm flipV="1">
          <a:off x="21323300" y="10896447"/>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71958</xdr:rowOff>
    </xdr:from>
    <xdr:to>
      <xdr:col>107</xdr:col>
      <xdr:colOff>101600</xdr:colOff>
      <xdr:row>64</xdr:row>
      <xdr:rowOff>2108</xdr:rowOff>
    </xdr:to>
    <xdr:sp macro="" textlink="">
      <xdr:nvSpPr>
        <xdr:cNvPr id="439" name="楕円 438"/>
        <xdr:cNvSpPr/>
      </xdr:nvSpPr>
      <xdr:spPr>
        <a:xfrm>
          <a:off x="20383500" y="108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109728</xdr:rowOff>
    </xdr:from>
    <xdr:to>
      <xdr:col>111</xdr:col>
      <xdr:colOff>177800</xdr:colOff>
      <xdr:row>63</xdr:row>
      <xdr:rowOff>122758</xdr:rowOff>
    </xdr:to>
    <xdr:cxnSp macro="">
      <xdr:nvCxnSpPr>
        <xdr:cNvPr id="440" name="直線コネクタ 439"/>
        <xdr:cNvCxnSpPr/>
      </xdr:nvCxnSpPr>
      <xdr:spPr>
        <a:xfrm flipV="1">
          <a:off x="20434300" y="1091107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41"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4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151655</xdr:rowOff>
    </xdr:from>
    <xdr:ext cx="469744" cy="259045"/>
    <xdr:sp macro="" textlink="">
      <xdr:nvSpPr>
        <xdr:cNvPr id="443" name="n_1mainValue【学校施設】&#10;一人当たり面積"/>
        <xdr:cNvSpPr txBox="1"/>
      </xdr:nvSpPr>
      <xdr:spPr>
        <a:xfrm>
          <a:off x="21075727" y="109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164685</xdr:rowOff>
    </xdr:from>
    <xdr:ext cx="469744" cy="259045"/>
    <xdr:sp macro="" textlink="">
      <xdr:nvSpPr>
        <xdr:cNvPr id="444" name="n_2mainValue【学校施設】&#10;一人当たり面積"/>
        <xdr:cNvSpPr txBox="1"/>
      </xdr:nvSpPr>
      <xdr:spPr>
        <a:xfrm>
          <a:off x="20199427" y="1096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1" name="テキスト ボックス 47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2" name="直線コネクタ 4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3" name="テキスト ボックス 4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4" name="直線コネクタ 4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5" name="テキスト ボックス 4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6" name="直線コネクタ 4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7" name="テキスト ボックス 4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8" name="直線コネクタ 4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9" name="テキスト ボックス 4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0" name="直線コネクタ 4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1" name="テキスト ボックス 4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3" name="テキスト ボックス 4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485" name="直線コネクタ 48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48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487" name="直線コネクタ 48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9" name="直線コネクタ 48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490"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491" name="フローチャート: 判断 49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492" name="フローチャート: 判断 49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493" name="フローチャート: 判断 49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xdr:rowOff>
    </xdr:from>
    <xdr:to>
      <xdr:col>85</xdr:col>
      <xdr:colOff>177800</xdr:colOff>
      <xdr:row>103</xdr:row>
      <xdr:rowOff>107950</xdr:rowOff>
    </xdr:to>
    <xdr:sp macro="" textlink="">
      <xdr:nvSpPr>
        <xdr:cNvPr id="499" name="楕円 498"/>
        <xdr:cNvSpPr/>
      </xdr:nvSpPr>
      <xdr:spPr>
        <a:xfrm>
          <a:off x="16268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29227</xdr:rowOff>
    </xdr:from>
    <xdr:ext cx="405111" cy="259045"/>
    <xdr:sp macro="" textlink="">
      <xdr:nvSpPr>
        <xdr:cNvPr id="500" name="【公民館】&#10;有形固定資産減価償却率該当値テキスト"/>
        <xdr:cNvSpPr txBox="1"/>
      </xdr:nvSpPr>
      <xdr:spPr>
        <a:xfrm>
          <a:off x="16357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501" name="楕円 500"/>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57150</xdr:rowOff>
    </xdr:from>
    <xdr:to>
      <xdr:col>85</xdr:col>
      <xdr:colOff>127000</xdr:colOff>
      <xdr:row>103</xdr:row>
      <xdr:rowOff>95250</xdr:rowOff>
    </xdr:to>
    <xdr:cxnSp macro="">
      <xdr:nvCxnSpPr>
        <xdr:cNvPr id="502" name="直線コネクタ 501"/>
        <xdr:cNvCxnSpPr/>
      </xdr:nvCxnSpPr>
      <xdr:spPr>
        <a:xfrm flipV="1">
          <a:off x="15481300" y="1771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503" name="楕円 502"/>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103</xdr:row>
      <xdr:rowOff>133350</xdr:rowOff>
    </xdr:to>
    <xdr:cxnSp macro="">
      <xdr:nvCxnSpPr>
        <xdr:cNvPr id="504" name="直線コネクタ 503"/>
        <xdr:cNvCxnSpPr/>
      </xdr:nvCxnSpPr>
      <xdr:spPr>
        <a:xfrm flipV="1">
          <a:off x="14592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505"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06"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137177</xdr:rowOff>
    </xdr:from>
    <xdr:ext cx="405111" cy="259045"/>
    <xdr:sp macro="" textlink="">
      <xdr:nvSpPr>
        <xdr:cNvPr id="507" name="n_1mainValue【公民館】&#10;有形固定資産減価償却率"/>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508" name="n_2mainValue【公民館】&#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9" name="正方形/長方形 5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0" name="正方形/長方形 5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1" name="正方形/長方形 5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2" name="正方形/長方形 5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3" name="正方形/長方形 5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4" name="正方形/長方形 5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5" name="正方形/長方形 5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6" name="正方形/長方形 5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7" name="テキスト ボックス 5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8" name="直線コネクタ 5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19" name="直線コネクタ 51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20" name="テキスト ボックス 51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1" name="直線コネクタ 5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2" name="テキスト ボックス 5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23" name="直線コネクタ 52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24" name="テキスト ボックス 52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28" name="直線コネクタ 527"/>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29"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30" name="直線コネクタ 529"/>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31"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32" name="直線コネクタ 531"/>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33"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34" name="フローチャート: 判断 533"/>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35" name="フローチャート: 判断 534"/>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36" name="フローチャート: 判断 535"/>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118554</xdr:rowOff>
    </xdr:from>
    <xdr:to>
      <xdr:col>116</xdr:col>
      <xdr:colOff>114300</xdr:colOff>
      <xdr:row>106</xdr:row>
      <xdr:rowOff>48704</xdr:rowOff>
    </xdr:to>
    <xdr:sp macro="" textlink="">
      <xdr:nvSpPr>
        <xdr:cNvPr id="542" name="楕円 541"/>
        <xdr:cNvSpPr/>
      </xdr:nvSpPr>
      <xdr:spPr>
        <a:xfrm>
          <a:off x="22110700" y="181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141431</xdr:rowOff>
    </xdr:from>
    <xdr:ext cx="469744" cy="259045"/>
    <xdr:sp macro="" textlink="">
      <xdr:nvSpPr>
        <xdr:cNvPr id="543" name="【公民館】&#10;一人当たり面積該当値テキスト"/>
        <xdr:cNvSpPr txBox="1"/>
      </xdr:nvSpPr>
      <xdr:spPr>
        <a:xfrm>
          <a:off x="22199600" y="1797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127127</xdr:rowOff>
    </xdr:from>
    <xdr:to>
      <xdr:col>112</xdr:col>
      <xdr:colOff>38100</xdr:colOff>
      <xdr:row>106</xdr:row>
      <xdr:rowOff>57277</xdr:rowOff>
    </xdr:to>
    <xdr:sp macro="" textlink="">
      <xdr:nvSpPr>
        <xdr:cNvPr id="544" name="楕円 543"/>
        <xdr:cNvSpPr/>
      </xdr:nvSpPr>
      <xdr:spPr>
        <a:xfrm>
          <a:off x="21272500" y="181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169354</xdr:rowOff>
    </xdr:from>
    <xdr:to>
      <xdr:col>116</xdr:col>
      <xdr:colOff>63500</xdr:colOff>
      <xdr:row>106</xdr:row>
      <xdr:rowOff>6477</xdr:rowOff>
    </xdr:to>
    <xdr:cxnSp macro="">
      <xdr:nvCxnSpPr>
        <xdr:cNvPr id="545" name="直線コネクタ 544"/>
        <xdr:cNvCxnSpPr/>
      </xdr:nvCxnSpPr>
      <xdr:spPr>
        <a:xfrm flipV="1">
          <a:off x="21323300" y="18171604"/>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134556</xdr:rowOff>
    </xdr:from>
    <xdr:to>
      <xdr:col>107</xdr:col>
      <xdr:colOff>101600</xdr:colOff>
      <xdr:row>106</xdr:row>
      <xdr:rowOff>64706</xdr:rowOff>
    </xdr:to>
    <xdr:sp macro="" textlink="">
      <xdr:nvSpPr>
        <xdr:cNvPr id="546" name="楕円 545"/>
        <xdr:cNvSpPr/>
      </xdr:nvSpPr>
      <xdr:spPr>
        <a:xfrm>
          <a:off x="20383500" y="181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xdr:rowOff>
    </xdr:from>
    <xdr:to>
      <xdr:col>111</xdr:col>
      <xdr:colOff>177800</xdr:colOff>
      <xdr:row>106</xdr:row>
      <xdr:rowOff>13906</xdr:rowOff>
    </xdr:to>
    <xdr:cxnSp macro="">
      <xdr:nvCxnSpPr>
        <xdr:cNvPr id="547" name="直線コネクタ 546"/>
        <xdr:cNvCxnSpPr/>
      </xdr:nvCxnSpPr>
      <xdr:spPr>
        <a:xfrm flipV="1">
          <a:off x="20434300" y="1818017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548"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49"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73804</xdr:rowOff>
    </xdr:from>
    <xdr:ext cx="469744" cy="259045"/>
    <xdr:sp macro="" textlink="">
      <xdr:nvSpPr>
        <xdr:cNvPr id="550" name="n_1mainValue【公民館】&#10;一人当たり面積"/>
        <xdr:cNvSpPr txBox="1"/>
      </xdr:nvSpPr>
      <xdr:spPr>
        <a:xfrm>
          <a:off x="210757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55833</xdr:rowOff>
    </xdr:from>
    <xdr:ext cx="469744" cy="259045"/>
    <xdr:sp macro="" textlink="">
      <xdr:nvSpPr>
        <xdr:cNvPr id="551" name="n_2mainValue【公民館】&#10;一人当たり面積"/>
        <xdr:cNvSpPr txBox="1"/>
      </xdr:nvSpPr>
      <xdr:spPr>
        <a:xfrm>
          <a:off x="20199427" y="1822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類似団体平均と比較して有形固定資産減価償却率が高いのは、道路・学校施設・公民館であるが、それぞれの個別施設計画により長寿命化や大規模改修を計画しており、</a:t>
          </a:r>
          <a:r>
            <a:rPr kumimoji="1" lang="ja-JP" altLang="ja-JP" sz="1300">
              <a:solidFill>
                <a:schemeClr val="dk1"/>
              </a:solidFill>
              <a:effectLst/>
              <a:latin typeface="+mn-lt"/>
              <a:ea typeface="+mn-ea"/>
              <a:cs typeface="+mn-cs"/>
            </a:rPr>
            <a:t>施設の維持管理を適切に進める。</a:t>
          </a:r>
          <a:r>
            <a:rPr kumimoji="1" lang="ja-JP" altLang="en-US" sz="1300">
              <a:solidFill>
                <a:schemeClr val="dk1"/>
              </a:solidFill>
              <a:effectLst/>
              <a:latin typeface="+mn-lt"/>
              <a:ea typeface="+mn-ea"/>
              <a:cs typeface="+mn-cs"/>
            </a:rPr>
            <a:t>橋梁・公営住宅は類似団体平均を下回っているが、個別施設計画により</a:t>
          </a:r>
          <a:r>
            <a:rPr kumimoji="1" lang="ja-JP" altLang="ja-JP" sz="1300">
              <a:solidFill>
                <a:schemeClr val="dk1"/>
              </a:solidFill>
              <a:effectLst/>
              <a:latin typeface="+mn-lt"/>
              <a:ea typeface="+mn-ea"/>
              <a:cs typeface="+mn-cs"/>
            </a:rPr>
            <a:t>施設の維持管理を適切に進める。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
4,836
716.80
6,474,038
6,350,792
111,894
3,380,850
5,709,654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88" name="楕円 87"/>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89" name="【体育館・プール】&#10;有形固定資産減価償却率該当値テキスト"/>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95885</xdr:rowOff>
    </xdr:from>
    <xdr:to>
      <xdr:col>20</xdr:col>
      <xdr:colOff>38100</xdr:colOff>
      <xdr:row>61</xdr:row>
      <xdr:rowOff>26035</xdr:rowOff>
    </xdr:to>
    <xdr:sp macro="" textlink="">
      <xdr:nvSpPr>
        <xdr:cNvPr id="90" name="楕円 89"/>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146685</xdr:rowOff>
    </xdr:from>
    <xdr:to>
      <xdr:col>24</xdr:col>
      <xdr:colOff>63500</xdr:colOff>
      <xdr:row>61</xdr:row>
      <xdr:rowOff>13335</xdr:rowOff>
    </xdr:to>
    <xdr:cxnSp macro="">
      <xdr:nvCxnSpPr>
        <xdr:cNvPr id="91" name="直線コネクタ 90"/>
        <xdr:cNvCxnSpPr/>
      </xdr:nvCxnSpPr>
      <xdr:spPr>
        <a:xfrm>
          <a:off x="3797300" y="104336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139700</xdr:rowOff>
    </xdr:from>
    <xdr:to>
      <xdr:col>15</xdr:col>
      <xdr:colOff>101600</xdr:colOff>
      <xdr:row>61</xdr:row>
      <xdr:rowOff>69850</xdr:rowOff>
    </xdr:to>
    <xdr:sp macro="" textlink="">
      <xdr:nvSpPr>
        <xdr:cNvPr id="92" name="楕円 91"/>
        <xdr:cNvSpPr/>
      </xdr:nvSpPr>
      <xdr:spPr>
        <a:xfrm>
          <a:off x="2857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146685</xdr:rowOff>
    </xdr:from>
    <xdr:to>
      <xdr:col>19</xdr:col>
      <xdr:colOff>177800</xdr:colOff>
      <xdr:row>61</xdr:row>
      <xdr:rowOff>19050</xdr:rowOff>
    </xdr:to>
    <xdr:cxnSp macro="">
      <xdr:nvCxnSpPr>
        <xdr:cNvPr id="93" name="直線コネクタ 92"/>
        <xdr:cNvCxnSpPr/>
      </xdr:nvCxnSpPr>
      <xdr:spPr>
        <a:xfrm flipV="1">
          <a:off x="2908300" y="104336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17162</xdr:rowOff>
    </xdr:from>
    <xdr:ext cx="405111" cy="259045"/>
    <xdr:sp macro="" textlink="">
      <xdr:nvSpPr>
        <xdr:cNvPr id="94" name="n_1mainValue【体育館・プール】&#10;有形固定資産減価償却率"/>
        <xdr:cNvSpPr txBox="1"/>
      </xdr:nvSpPr>
      <xdr:spPr>
        <a:xfrm>
          <a:off x="35820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95" name="n_2mainValue【体育館・プール】&#10;有形固定資産減価償却率"/>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4"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7"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134891</xdr:rowOff>
    </xdr:from>
    <xdr:ext cx="469744" cy="259045"/>
    <xdr:sp macro="" textlink="">
      <xdr:nvSpPr>
        <xdr:cNvPr id="129" name="n_2aveValue【体育館・プール】&#10;一人当たり面積"/>
        <xdr:cNvSpPr txBox="1"/>
      </xdr:nvSpPr>
      <xdr:spPr>
        <a:xfrm>
          <a:off x="8515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35" name="楕円 134"/>
        <xdr:cNvSpPr/>
      </xdr:nvSpPr>
      <xdr:spPr>
        <a:xfrm>
          <a:off x="10426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17797</xdr:rowOff>
    </xdr:from>
    <xdr:ext cx="469744" cy="259045"/>
    <xdr:sp macro="" textlink="">
      <xdr:nvSpPr>
        <xdr:cNvPr id="136" name="【体育館・プール】&#10;一人当たり面積該当値テキスト"/>
        <xdr:cNvSpPr txBox="1"/>
      </xdr:nvSpPr>
      <xdr:spPr>
        <a:xfrm>
          <a:off x="10515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121412</xdr:rowOff>
    </xdr:from>
    <xdr:to>
      <xdr:col>50</xdr:col>
      <xdr:colOff>165100</xdr:colOff>
      <xdr:row>61</xdr:row>
      <xdr:rowOff>51562</xdr:rowOff>
    </xdr:to>
    <xdr:sp macro="" textlink="">
      <xdr:nvSpPr>
        <xdr:cNvPr id="137" name="楕円 136"/>
        <xdr:cNvSpPr/>
      </xdr:nvSpPr>
      <xdr:spPr>
        <a:xfrm>
          <a:off x="9588500" y="104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45720</xdr:rowOff>
    </xdr:from>
    <xdr:to>
      <xdr:col>55</xdr:col>
      <xdr:colOff>0</xdr:colOff>
      <xdr:row>61</xdr:row>
      <xdr:rowOff>762</xdr:rowOff>
    </xdr:to>
    <xdr:cxnSp macro="">
      <xdr:nvCxnSpPr>
        <xdr:cNvPr id="138" name="直線コネクタ 137"/>
        <xdr:cNvCxnSpPr/>
      </xdr:nvCxnSpPr>
      <xdr:spPr>
        <a:xfrm flipV="1">
          <a:off x="9639300" y="10332720"/>
          <a:ext cx="8382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135890</xdr:rowOff>
    </xdr:from>
    <xdr:to>
      <xdr:col>46</xdr:col>
      <xdr:colOff>38100</xdr:colOff>
      <xdr:row>61</xdr:row>
      <xdr:rowOff>66040</xdr:rowOff>
    </xdr:to>
    <xdr:sp macro="" textlink="">
      <xdr:nvSpPr>
        <xdr:cNvPr id="139" name="楕円 138"/>
        <xdr:cNvSpPr/>
      </xdr:nvSpPr>
      <xdr:spPr>
        <a:xfrm>
          <a:off x="8699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xdr:rowOff>
    </xdr:from>
    <xdr:to>
      <xdr:col>50</xdr:col>
      <xdr:colOff>114300</xdr:colOff>
      <xdr:row>61</xdr:row>
      <xdr:rowOff>15240</xdr:rowOff>
    </xdr:to>
    <xdr:cxnSp macro="">
      <xdr:nvCxnSpPr>
        <xdr:cNvPr id="140" name="直線コネクタ 139"/>
        <xdr:cNvCxnSpPr/>
      </xdr:nvCxnSpPr>
      <xdr:spPr>
        <a:xfrm flipV="1">
          <a:off x="8750300" y="104592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68089</xdr:rowOff>
    </xdr:from>
    <xdr:ext cx="469744" cy="259045"/>
    <xdr:sp macro="" textlink="">
      <xdr:nvSpPr>
        <xdr:cNvPr id="141" name="n_1mainValue【体育館・プール】&#10;一人当たり面積"/>
        <xdr:cNvSpPr txBox="1"/>
      </xdr:nvSpPr>
      <xdr:spPr>
        <a:xfrm>
          <a:off x="9391727"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82567</xdr:rowOff>
    </xdr:from>
    <xdr:ext cx="469744" cy="259045"/>
    <xdr:sp macro="" textlink="">
      <xdr:nvSpPr>
        <xdr:cNvPr id="142" name="n_2mainValue【体育館・プール】&#10;一人当たり面積"/>
        <xdr:cNvSpPr txBox="1"/>
      </xdr:nvSpPr>
      <xdr:spPr>
        <a:xfrm>
          <a:off x="85154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3" name="テキスト ボックス 1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4" name="直線コネクタ 1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5" name="テキスト ボックス 18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6" name="直線コネクタ 1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7" name="テキスト ボックス 18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8" name="直線コネクタ 1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9" name="テキスト ボックス 1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0" name="直線コネクタ 1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1" name="テキスト ボックス 1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2" name="直線コネクタ 1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3" name="テキスト ボックス 1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4" name="直線コネクタ 1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5" name="テキスト ボックス 19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6" name="直線コネクタ 1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7" name="テキスト ボックス 19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199" name="直線コネクタ 198"/>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00"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01" name="直線コネクタ 200"/>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02"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03" name="直線コネクタ 202"/>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04"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05" name="フローチャート: 判断 204"/>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06" name="フローチャート: 判断 205"/>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207"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08" name="フローチャート: 判断 207"/>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09"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0" name="テキスト ボックス 2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1" name="テキスト ボックス 2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2" name="テキスト ボックス 2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3" name="テキスト ボックス 2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4" name="テキスト ボックス 2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215" name="楕円 214"/>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4462</xdr:rowOff>
    </xdr:from>
    <xdr:ext cx="405111" cy="259045"/>
    <xdr:sp macro="" textlink="">
      <xdr:nvSpPr>
        <xdr:cNvPr id="216" name="【一般廃棄物処理施設】&#10;有形固定資産減価償却率該当値テキスト"/>
        <xdr:cNvSpPr txBox="1"/>
      </xdr:nvSpPr>
      <xdr:spPr>
        <a:xfrm>
          <a:off x="16357600"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217" name="楕円 216"/>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32385</xdr:rowOff>
    </xdr:from>
    <xdr:to>
      <xdr:col>85</xdr:col>
      <xdr:colOff>127000</xdr:colOff>
      <xdr:row>38</xdr:row>
      <xdr:rowOff>95250</xdr:rowOff>
    </xdr:to>
    <xdr:cxnSp macro="">
      <xdr:nvCxnSpPr>
        <xdr:cNvPr id="218" name="直線コネクタ 217"/>
        <xdr:cNvCxnSpPr/>
      </xdr:nvCxnSpPr>
      <xdr:spPr>
        <a:xfrm flipV="1">
          <a:off x="15481300" y="654748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219" name="楕円 218"/>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95250</xdr:rowOff>
    </xdr:from>
    <xdr:to>
      <xdr:col>81</xdr:col>
      <xdr:colOff>50800</xdr:colOff>
      <xdr:row>38</xdr:row>
      <xdr:rowOff>156210</xdr:rowOff>
    </xdr:to>
    <xdr:cxnSp macro="">
      <xdr:nvCxnSpPr>
        <xdr:cNvPr id="220" name="直線コネクタ 219"/>
        <xdr:cNvCxnSpPr/>
      </xdr:nvCxnSpPr>
      <xdr:spPr>
        <a:xfrm flipV="1">
          <a:off x="14592300" y="66103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162577</xdr:rowOff>
    </xdr:from>
    <xdr:ext cx="405111" cy="259045"/>
    <xdr:sp macro="" textlink="">
      <xdr:nvSpPr>
        <xdr:cNvPr id="221" name="n_1mainValue【一般廃棄物処理施設】&#10;有形固定資産減価償却率"/>
        <xdr:cNvSpPr txBox="1"/>
      </xdr:nvSpPr>
      <xdr:spPr>
        <a:xfrm>
          <a:off x="15266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26687</xdr:rowOff>
    </xdr:from>
    <xdr:ext cx="405111" cy="259045"/>
    <xdr:sp macro="" textlink="">
      <xdr:nvSpPr>
        <xdr:cNvPr id="222" name="n_2mainValue【一般廃棄物処理施設】&#10;有形固定資産減価償却率"/>
        <xdr:cNvSpPr txBox="1"/>
      </xdr:nvSpPr>
      <xdr:spPr>
        <a:xfrm>
          <a:off x="14389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3" name="正方形/長方形 2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4" name="正方形/長方形 2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5" name="正方形/長方形 2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6" name="正方形/長方形 2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7" name="正方形/長方形 2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8" name="正方形/長方形 2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9" name="正方形/長方形 2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0" name="正方形/長方形 2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1" name="テキスト ボックス 2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2" name="直線コネクタ 2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33" name="直線コネクタ 2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34" name="テキスト ボックス 23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35" name="直線コネクタ 2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36" name="テキスト ボックス 23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37" name="直線コネクタ 2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38" name="テキスト ボックス 23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9" name="直線コネクタ 2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40" name="テキスト ボックス 23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1" name="直線コネクタ 2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42" name="テキスト ボックス 24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43" name="直線コネクタ 2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44" name="テキスト ボックス 24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5" name="直線コネクタ 2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6" name="テキスト ボックス 2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248" name="直線コネクタ 247"/>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249"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250" name="直線コネクタ 249"/>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251"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252" name="直線コネクタ 251"/>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253" name="【一般廃棄物処理施設】&#10;一人当たり有形固定資産（償却資産）額平均値テキスト"/>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254" name="フローチャート: 判断 253"/>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255" name="フローチャート: 判断 254"/>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256"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257" name="フローチャート: 判断 256"/>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258"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9" name="テキスト ボックス 2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0" name="テキスト ボックス 2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1" name="テキスト ボックス 2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2" name="テキスト ボックス 2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3" name="テキスト ボックス 2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124366</xdr:rowOff>
    </xdr:from>
    <xdr:to>
      <xdr:col>116</xdr:col>
      <xdr:colOff>114300</xdr:colOff>
      <xdr:row>42</xdr:row>
      <xdr:rowOff>54516</xdr:rowOff>
    </xdr:to>
    <xdr:sp macro="" textlink="">
      <xdr:nvSpPr>
        <xdr:cNvPr id="264" name="楕円 263"/>
        <xdr:cNvSpPr/>
      </xdr:nvSpPr>
      <xdr:spPr>
        <a:xfrm>
          <a:off x="22110700" y="71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39293</xdr:rowOff>
    </xdr:from>
    <xdr:ext cx="534377" cy="259045"/>
    <xdr:sp macro="" textlink="">
      <xdr:nvSpPr>
        <xdr:cNvPr id="265" name="【一般廃棄物処理施設】&#10;一人当たり有形固定資産（償却資産）額該当値テキスト"/>
        <xdr:cNvSpPr txBox="1"/>
      </xdr:nvSpPr>
      <xdr:spPr>
        <a:xfrm>
          <a:off x="22199600" y="70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126791</xdr:rowOff>
    </xdr:from>
    <xdr:to>
      <xdr:col>112</xdr:col>
      <xdr:colOff>38100</xdr:colOff>
      <xdr:row>42</xdr:row>
      <xdr:rowOff>56941</xdr:rowOff>
    </xdr:to>
    <xdr:sp macro="" textlink="">
      <xdr:nvSpPr>
        <xdr:cNvPr id="266" name="楕円 265"/>
        <xdr:cNvSpPr/>
      </xdr:nvSpPr>
      <xdr:spPr>
        <a:xfrm>
          <a:off x="21272500" y="71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3716</xdr:rowOff>
    </xdr:from>
    <xdr:to>
      <xdr:col>116</xdr:col>
      <xdr:colOff>63500</xdr:colOff>
      <xdr:row>42</xdr:row>
      <xdr:rowOff>6141</xdr:rowOff>
    </xdr:to>
    <xdr:cxnSp macro="">
      <xdr:nvCxnSpPr>
        <xdr:cNvPr id="267" name="直線コネクタ 266"/>
        <xdr:cNvCxnSpPr/>
      </xdr:nvCxnSpPr>
      <xdr:spPr>
        <a:xfrm flipV="1">
          <a:off x="21323300" y="7204616"/>
          <a:ext cx="8382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128970</xdr:rowOff>
    </xdr:from>
    <xdr:to>
      <xdr:col>107</xdr:col>
      <xdr:colOff>101600</xdr:colOff>
      <xdr:row>42</xdr:row>
      <xdr:rowOff>59120</xdr:rowOff>
    </xdr:to>
    <xdr:sp macro="" textlink="">
      <xdr:nvSpPr>
        <xdr:cNvPr id="268" name="楕円 267"/>
        <xdr:cNvSpPr/>
      </xdr:nvSpPr>
      <xdr:spPr>
        <a:xfrm>
          <a:off x="20383500" y="71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6141</xdr:rowOff>
    </xdr:from>
    <xdr:to>
      <xdr:col>111</xdr:col>
      <xdr:colOff>177800</xdr:colOff>
      <xdr:row>42</xdr:row>
      <xdr:rowOff>8320</xdr:rowOff>
    </xdr:to>
    <xdr:cxnSp macro="">
      <xdr:nvCxnSpPr>
        <xdr:cNvPr id="269" name="直線コネクタ 268"/>
        <xdr:cNvCxnSpPr/>
      </xdr:nvCxnSpPr>
      <xdr:spPr>
        <a:xfrm flipV="1">
          <a:off x="20434300" y="7207041"/>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48068</xdr:rowOff>
    </xdr:from>
    <xdr:ext cx="534377" cy="259045"/>
    <xdr:sp macro="" textlink="">
      <xdr:nvSpPr>
        <xdr:cNvPr id="270" name="n_1mainValue【一般廃棄物処理施設】&#10;一人当たり有形固定資産（償却資産）額"/>
        <xdr:cNvSpPr txBox="1"/>
      </xdr:nvSpPr>
      <xdr:spPr>
        <a:xfrm>
          <a:off x="21043411" y="72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50247</xdr:rowOff>
    </xdr:from>
    <xdr:ext cx="534377" cy="259045"/>
    <xdr:sp macro="" textlink="">
      <xdr:nvSpPr>
        <xdr:cNvPr id="271" name="n_2mainValue【一般廃棄物処理施設】&#10;一人当たり有形固定資産（償却資産）額"/>
        <xdr:cNvSpPr txBox="1"/>
      </xdr:nvSpPr>
      <xdr:spPr>
        <a:xfrm>
          <a:off x="20167111" y="72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2" name="正方形/長方形 2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3" name="正方形/長方形 2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4" name="正方形/長方形 2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5" name="正方形/長方形 2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6" name="正方形/長方形 2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7" name="正方形/長方形 2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8" name="正方形/長方形 2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9" name="正方形/長方形 2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0" name="正方形/長方形 2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1" name="正方形/長方形 2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2" name="正方形/長方形 2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3" name="正方形/長方形 2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4" name="正方形/長方形 2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5" name="正方形/長方形 2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6" name="正方形/長方形 2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7" name="正方形/長方形 2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8" name="正方形/長方形 2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9" name="正方形/長方形 2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0" name="正方形/長方形 2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1" name="正方形/長方形 2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2" name="正方形/長方形 2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3" name="正方形/長方形 2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4" name="正方形/長方形 2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5" name="正方形/長方形 2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6" name="正方形/長方形 2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7" name="正方形/長方形 2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8" name="正方形/長方形 2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9" name="正方形/長方形 2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0" name="正方形/長方形 2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1" name="正方形/長方形 3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2" name="正方形/長方形 3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3" name="正方形/長方形 3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4" name="正方形/長方形 3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5" name="正方形/長方形 3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6" name="正方形/長方形 3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7" name="正方形/長方形 3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8" name="正方形/長方形 3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9" name="正方形/長方形 3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0" name="正方形/長方形 3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1" name="正方形/長方形 3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2" name="テキスト ボックス 3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3" name="直線コネクタ 3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14" name="テキスト ボックス 31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15" name="直線コネクタ 31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16" name="テキスト ボックス 31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17" name="直線コネクタ 31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18" name="テキスト ボックス 31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19" name="直線コネクタ 31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20" name="テキスト ボックス 31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21" name="直線コネクタ 32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22" name="テキスト ボックス 32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23" name="直線コネクタ 32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24" name="テキスト ボックス 32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5" name="直線コネクタ 3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26" name="テキスト ボックス 3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328" name="直線コネクタ 327"/>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329"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330" name="直線コネクタ 329"/>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331"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32" name="直線コネクタ 33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333"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334" name="フローチャート: 判断 333"/>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335" name="フローチャート: 判断 334"/>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336"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337" name="フローチャート: 判断 336"/>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338"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39" name="テキスト ボックス 3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40" name="テキスト ボックス 3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1" name="テキスト ボックス 3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2" name="テキスト ボックス 3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3" name="テキスト ボックス 3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31114</xdr:rowOff>
    </xdr:from>
    <xdr:to>
      <xdr:col>85</xdr:col>
      <xdr:colOff>177800</xdr:colOff>
      <xdr:row>100</xdr:row>
      <xdr:rowOff>132714</xdr:rowOff>
    </xdr:to>
    <xdr:sp macro="" textlink="">
      <xdr:nvSpPr>
        <xdr:cNvPr id="344" name="楕円 343"/>
        <xdr:cNvSpPr/>
      </xdr:nvSpPr>
      <xdr:spPr>
        <a:xfrm>
          <a:off x="1626870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117491</xdr:rowOff>
    </xdr:from>
    <xdr:ext cx="405111" cy="259045"/>
    <xdr:sp macro="" textlink="">
      <xdr:nvSpPr>
        <xdr:cNvPr id="345" name="【庁舎】&#10;有形固定資産減価償却率該当値テキスト"/>
        <xdr:cNvSpPr txBox="1"/>
      </xdr:nvSpPr>
      <xdr:spPr>
        <a:xfrm>
          <a:off x="16357600" y="1709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44450</xdr:rowOff>
    </xdr:from>
    <xdr:to>
      <xdr:col>81</xdr:col>
      <xdr:colOff>101600</xdr:colOff>
      <xdr:row>100</xdr:row>
      <xdr:rowOff>146050</xdr:rowOff>
    </xdr:to>
    <xdr:sp macro="" textlink="">
      <xdr:nvSpPr>
        <xdr:cNvPr id="346" name="楕円 345"/>
        <xdr:cNvSpPr/>
      </xdr:nvSpPr>
      <xdr:spPr>
        <a:xfrm>
          <a:off x="15430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81914</xdr:rowOff>
    </xdr:from>
    <xdr:to>
      <xdr:col>85</xdr:col>
      <xdr:colOff>127000</xdr:colOff>
      <xdr:row>100</xdr:row>
      <xdr:rowOff>95250</xdr:rowOff>
    </xdr:to>
    <xdr:cxnSp macro="">
      <xdr:nvCxnSpPr>
        <xdr:cNvPr id="347" name="直線コネクタ 346"/>
        <xdr:cNvCxnSpPr/>
      </xdr:nvCxnSpPr>
      <xdr:spPr>
        <a:xfrm flipV="1">
          <a:off x="15481300" y="1722691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57786</xdr:rowOff>
    </xdr:from>
    <xdr:to>
      <xdr:col>76</xdr:col>
      <xdr:colOff>165100</xdr:colOff>
      <xdr:row>100</xdr:row>
      <xdr:rowOff>159386</xdr:rowOff>
    </xdr:to>
    <xdr:sp macro="" textlink="">
      <xdr:nvSpPr>
        <xdr:cNvPr id="348" name="楕円 347"/>
        <xdr:cNvSpPr/>
      </xdr:nvSpPr>
      <xdr:spPr>
        <a:xfrm>
          <a:off x="14541500" y="17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95250</xdr:rowOff>
    </xdr:from>
    <xdr:to>
      <xdr:col>81</xdr:col>
      <xdr:colOff>50800</xdr:colOff>
      <xdr:row>100</xdr:row>
      <xdr:rowOff>108586</xdr:rowOff>
    </xdr:to>
    <xdr:cxnSp macro="">
      <xdr:nvCxnSpPr>
        <xdr:cNvPr id="349" name="直線コネクタ 348"/>
        <xdr:cNvCxnSpPr/>
      </xdr:nvCxnSpPr>
      <xdr:spPr>
        <a:xfrm flipV="1">
          <a:off x="14592300" y="172402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162577</xdr:rowOff>
    </xdr:from>
    <xdr:ext cx="405111" cy="259045"/>
    <xdr:sp macro="" textlink="">
      <xdr:nvSpPr>
        <xdr:cNvPr id="350" name="n_1mainValue【庁舎】&#10;有形固定資産減価償却率"/>
        <xdr:cNvSpPr txBox="1"/>
      </xdr:nvSpPr>
      <xdr:spPr>
        <a:xfrm>
          <a:off x="15266044" y="1696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4463</xdr:rowOff>
    </xdr:from>
    <xdr:ext cx="405111" cy="259045"/>
    <xdr:sp macro="" textlink="">
      <xdr:nvSpPr>
        <xdr:cNvPr id="351" name="n_2mainValue【庁舎】&#10;有形固定資産減価償却率"/>
        <xdr:cNvSpPr txBox="1"/>
      </xdr:nvSpPr>
      <xdr:spPr>
        <a:xfrm>
          <a:off x="14389744" y="1697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2" name="正方形/長方形 3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3" name="正方形/長方形 3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4" name="正方形/長方形 3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5" name="正方形/長方形 3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6" name="正方形/長方形 3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7" name="正方形/長方形 3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8" name="正方形/長方形 3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9" name="正方形/長方形 3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0" name="テキスト ボックス 3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1" name="直線コネクタ 3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62" name="直線コネクタ 3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63" name="テキスト ボックス 3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64" name="直線コネクタ 3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65" name="テキスト ボックス 3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66" name="直線コネクタ 3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67" name="テキスト ボックス 3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68" name="直線コネクタ 3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69" name="テキスト ボックス 3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70" name="直線コネクタ 3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71" name="テキスト ボックス 3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72" name="直線コネクタ 3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73" name="テキスト ボックス 3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4" name="直線コネクタ 3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5" name="テキスト ボックス 3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377" name="直線コネクタ 376"/>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378"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379" name="直線コネクタ 378"/>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380"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381" name="直線コネクタ 380"/>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382"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383" name="フローチャート: 判断 382"/>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384" name="フローチャート: 判断 383"/>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385"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386" name="フローチャート: 判断 385"/>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62065</xdr:rowOff>
    </xdr:from>
    <xdr:ext cx="469744" cy="259045"/>
    <xdr:sp macro="" textlink="">
      <xdr:nvSpPr>
        <xdr:cNvPr id="387" name="n_2aveValue【庁舎】&#10;一人当たり面積"/>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88" name="テキスト ボックス 3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9" name="テキスト ボックス 3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90" name="テキスト ボックス 3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91" name="テキスト ボックス 3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92" name="テキスト ボックス 3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86361</xdr:rowOff>
    </xdr:from>
    <xdr:to>
      <xdr:col>116</xdr:col>
      <xdr:colOff>114300</xdr:colOff>
      <xdr:row>105</xdr:row>
      <xdr:rowOff>16511</xdr:rowOff>
    </xdr:to>
    <xdr:sp macro="" textlink="">
      <xdr:nvSpPr>
        <xdr:cNvPr id="393" name="楕円 392"/>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109238</xdr:rowOff>
    </xdr:from>
    <xdr:ext cx="469744" cy="259045"/>
    <xdr:sp macro="" textlink="">
      <xdr:nvSpPr>
        <xdr:cNvPr id="394" name="【庁舎】&#10;一人当たり面積該当値テキスト"/>
        <xdr:cNvSpPr txBox="1"/>
      </xdr:nvSpPr>
      <xdr:spPr>
        <a:xfrm>
          <a:off x="22199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107043</xdr:rowOff>
    </xdr:from>
    <xdr:to>
      <xdr:col>112</xdr:col>
      <xdr:colOff>38100</xdr:colOff>
      <xdr:row>105</xdr:row>
      <xdr:rowOff>37193</xdr:rowOff>
    </xdr:to>
    <xdr:sp macro="" textlink="">
      <xdr:nvSpPr>
        <xdr:cNvPr id="395" name="楕円 394"/>
        <xdr:cNvSpPr/>
      </xdr:nvSpPr>
      <xdr:spPr>
        <a:xfrm>
          <a:off x="21272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157843</xdr:rowOff>
    </xdr:to>
    <xdr:cxnSp macro="">
      <xdr:nvCxnSpPr>
        <xdr:cNvPr id="396" name="直線コネクタ 395"/>
        <xdr:cNvCxnSpPr/>
      </xdr:nvCxnSpPr>
      <xdr:spPr>
        <a:xfrm flipV="1">
          <a:off x="21323300" y="17967961"/>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125549</xdr:rowOff>
    </xdr:from>
    <xdr:to>
      <xdr:col>107</xdr:col>
      <xdr:colOff>101600</xdr:colOff>
      <xdr:row>105</xdr:row>
      <xdr:rowOff>55699</xdr:rowOff>
    </xdr:to>
    <xdr:sp macro="" textlink="">
      <xdr:nvSpPr>
        <xdr:cNvPr id="397" name="楕円 396"/>
        <xdr:cNvSpPr/>
      </xdr:nvSpPr>
      <xdr:spPr>
        <a:xfrm>
          <a:off x="20383500" y="179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157843</xdr:rowOff>
    </xdr:from>
    <xdr:to>
      <xdr:col>111</xdr:col>
      <xdr:colOff>177800</xdr:colOff>
      <xdr:row>105</xdr:row>
      <xdr:rowOff>4899</xdr:rowOff>
    </xdr:to>
    <xdr:cxnSp macro="">
      <xdr:nvCxnSpPr>
        <xdr:cNvPr id="398" name="直線コネクタ 397"/>
        <xdr:cNvCxnSpPr/>
      </xdr:nvCxnSpPr>
      <xdr:spPr>
        <a:xfrm flipV="1">
          <a:off x="20434300" y="17988643"/>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53720</xdr:rowOff>
    </xdr:from>
    <xdr:ext cx="469744" cy="259045"/>
    <xdr:sp macro="" textlink="">
      <xdr:nvSpPr>
        <xdr:cNvPr id="399" name="n_1mainValue【庁舎】&#10;一人当たり面積"/>
        <xdr:cNvSpPr txBox="1"/>
      </xdr:nvSpPr>
      <xdr:spPr>
        <a:xfrm>
          <a:off x="210757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72226</xdr:rowOff>
    </xdr:from>
    <xdr:ext cx="469744" cy="259045"/>
    <xdr:sp macro="" textlink="">
      <xdr:nvSpPr>
        <xdr:cNvPr id="400" name="n_2mainValue【庁舎】&#10;一人当たり面積"/>
        <xdr:cNvSpPr txBox="1"/>
      </xdr:nvSpPr>
      <xdr:spPr>
        <a:xfrm>
          <a:off x="20199427" y="177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1" name="正方形/長方形 4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2" name="正方形/長方形 4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3" name="テキスト ボックス 4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体育館は</a:t>
          </a:r>
          <a:r>
            <a:rPr kumimoji="1" lang="ja-JP" altLang="ja-JP" sz="1300">
              <a:solidFill>
                <a:schemeClr val="dk1"/>
              </a:solidFill>
              <a:effectLst/>
              <a:latin typeface="+mn-lt"/>
              <a:ea typeface="+mn-ea"/>
              <a:cs typeface="+mn-cs"/>
            </a:rPr>
            <a:t>類似団体平均を下回っているが、個別施設計画により施設の維持管理を適切に進める。</a:t>
          </a:r>
          <a:r>
            <a:rPr kumimoji="1" lang="ja-JP" altLang="en-US" sz="1300">
              <a:solidFill>
                <a:schemeClr val="dk1"/>
              </a:solidFill>
              <a:effectLst/>
              <a:latin typeface="+mn-lt"/>
              <a:ea typeface="+mn-ea"/>
              <a:cs typeface="+mn-cs"/>
            </a:rPr>
            <a:t>一般廃棄物処理施設は、類似団体平均を上回っており、埋立最終処分場の施設更新を予定している。庁舎の有形固定資産減価償却率は９５．７％であり、耐震性がなく改築を予定している。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
4,836
716.80
6,474,038
6,350,792
111,894
3,380,850
5,709,654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年度以降は</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0.20</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を超えることなく推移しており、平成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29</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前年度と同じく</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0.19</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で、</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依然として類似団体平均を下回っている。人口の減少と高齢化の進展（</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30</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3</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月末</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44.2</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は、今後も続くものと</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予想され</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、税収等自主財源の伸びは厳しい状況</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から、投資的経費の抑制や事務事業の見直しにより</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歳出の徹底的な</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節減</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を</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図り、「</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第</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5</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次総合計画」に基づき活力あるまちづくりを展開しつつ、平成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27</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月策定の中期財政</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計画</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により行政の効率化に努め</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財政の健全運営を図る。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146957</xdr:rowOff>
    </xdr:to>
    <xdr:cxnSp macro="">
      <xdr:nvCxnSpPr>
        <xdr:cNvPr id="70" name="直線コネクタ 69"/>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3" name="直線コネクタ 72"/>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89" name="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163484</xdr:rowOff>
    </xdr:from>
    <xdr:ext cx="762000" cy="259045"/>
    <xdr:sp macro="" textlink="">
      <xdr:nvSpPr>
        <xdr:cNvPr id="90"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平成13年度までの大型事業実施に伴う公債費の負担が大きかったが、投資的経費の抑制により新規発行を控え平成16年度をピークに減少傾向であったが、平成</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26</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年度から上昇傾向に転じている。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 20年度から26年度末までに団塊世代の大量退職が進み、定員管理計画に基づき新規採用を控え、人件費の削減など行財政改革への取り組み</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を</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進めてきた。今後も義務的経費の削減に努め、事務事業の見直しによる経常経費の削減を図る。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18034</xdr:rowOff>
    </xdr:from>
    <xdr:to>
      <xdr:col>23</xdr:col>
      <xdr:colOff>133350</xdr:colOff>
      <xdr:row>61</xdr:row>
      <xdr:rowOff>90424</xdr:rowOff>
    </xdr:to>
    <xdr:cxnSp macro="">
      <xdr:nvCxnSpPr>
        <xdr:cNvPr id="131" name="直線コネクタ 130"/>
        <xdr:cNvCxnSpPr/>
      </xdr:nvCxnSpPr>
      <xdr:spPr>
        <a:xfrm>
          <a:off x="4114800" y="1047648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18034</xdr:rowOff>
    </xdr:to>
    <xdr:cxnSp macro="">
      <xdr:nvCxnSpPr>
        <xdr:cNvPr id="134" name="直線コネクタ 133"/>
        <xdr:cNvCxnSpPr/>
      </xdr:nvCxnSpPr>
      <xdr:spPr>
        <a:xfrm>
          <a:off x="3225800" y="104571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170180</xdr:rowOff>
    </xdr:to>
    <xdr:cxnSp macro="">
      <xdr:nvCxnSpPr>
        <xdr:cNvPr id="137" name="直線コネクタ 136"/>
        <xdr:cNvCxnSpPr/>
      </xdr:nvCxnSpPr>
      <xdr:spPr>
        <a:xfrm>
          <a:off x="2336800" y="1040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56896</xdr:rowOff>
    </xdr:from>
    <xdr:to>
      <xdr:col>11</xdr:col>
      <xdr:colOff>31750</xdr:colOff>
      <xdr:row>60</xdr:row>
      <xdr:rowOff>121920</xdr:rowOff>
    </xdr:to>
    <xdr:cxnSp macro="">
      <xdr:nvCxnSpPr>
        <xdr:cNvPr id="140" name="直線コネクタ 139"/>
        <xdr:cNvCxnSpPr/>
      </xdr:nvCxnSpPr>
      <xdr:spPr>
        <a:xfrm>
          <a:off x="1447800" y="1017244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50" name="楕円 149"/>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51"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138684</xdr:rowOff>
    </xdr:from>
    <xdr:to>
      <xdr:col>19</xdr:col>
      <xdr:colOff>184150</xdr:colOff>
      <xdr:row>61</xdr:row>
      <xdr:rowOff>68834</xdr:rowOff>
    </xdr:to>
    <xdr:sp macro="" textlink="">
      <xdr:nvSpPr>
        <xdr:cNvPr id="152" name="楕円 151"/>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79011</xdr:rowOff>
    </xdr:from>
    <xdr:ext cx="736600" cy="259045"/>
    <xdr:sp macro="" textlink="">
      <xdr:nvSpPr>
        <xdr:cNvPr id="153" name="テキスト ボックス 152"/>
        <xdr:cNvSpPr txBox="1"/>
      </xdr:nvSpPr>
      <xdr:spPr>
        <a:xfrm>
          <a:off x="3733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4" name="楕円 153"/>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5" name="テキスト ボックス 154"/>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6" name="楕円 155"/>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7" name="テキスト ボックス 156"/>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6096</xdr:rowOff>
    </xdr:from>
    <xdr:to>
      <xdr:col>7</xdr:col>
      <xdr:colOff>31750</xdr:colOff>
      <xdr:row>59</xdr:row>
      <xdr:rowOff>107696</xdr:rowOff>
    </xdr:to>
    <xdr:sp macro="" textlink="">
      <xdr:nvSpPr>
        <xdr:cNvPr id="158" name="楕円 157"/>
        <xdr:cNvSpPr/>
      </xdr:nvSpPr>
      <xdr:spPr>
        <a:xfrm>
          <a:off x="1397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117873</xdr:rowOff>
    </xdr:from>
    <xdr:ext cx="762000" cy="259045"/>
    <xdr:sp macro="" textlink="">
      <xdr:nvSpPr>
        <xdr:cNvPr id="159" name="テキスト ボックス 158"/>
        <xdr:cNvSpPr txBox="1"/>
      </xdr:nvSpPr>
      <xdr:spPr>
        <a:xfrm>
          <a:off x="1066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[388,990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類似団体平均を上回っており、全国北海道平均を大きく上回っている。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人件費については、定員管理計画に基づき職員数の適正化や給与水準の適正化に努めているが、町有施設の老朽化による維持補修費の増加や委託料等の物件費の増加もあり、今後施設維持管理の平準化を図り、また、委託業務の見直しにより更なる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66542</xdr:rowOff>
    </xdr:from>
    <xdr:to>
      <xdr:col>23</xdr:col>
      <xdr:colOff>133350</xdr:colOff>
      <xdr:row>85</xdr:row>
      <xdr:rowOff>166154</xdr:rowOff>
    </xdr:to>
    <xdr:cxnSp macro="">
      <xdr:nvCxnSpPr>
        <xdr:cNvPr id="196" name="直線コネクタ 195"/>
        <xdr:cNvCxnSpPr/>
      </xdr:nvCxnSpPr>
      <xdr:spPr>
        <a:xfrm>
          <a:off x="4114800" y="14639792"/>
          <a:ext cx="838200" cy="9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2529</xdr:rowOff>
    </xdr:from>
    <xdr:to>
      <xdr:col>19</xdr:col>
      <xdr:colOff>133350</xdr:colOff>
      <xdr:row>85</xdr:row>
      <xdr:rowOff>66542</xdr:rowOff>
    </xdr:to>
    <xdr:cxnSp macro="">
      <xdr:nvCxnSpPr>
        <xdr:cNvPr id="199" name="直線コネクタ 198"/>
        <xdr:cNvCxnSpPr/>
      </xdr:nvCxnSpPr>
      <xdr:spPr>
        <a:xfrm>
          <a:off x="3225800" y="14575779"/>
          <a:ext cx="889000" cy="6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124954</xdr:rowOff>
    </xdr:from>
    <xdr:to>
      <xdr:col>15</xdr:col>
      <xdr:colOff>82550</xdr:colOff>
      <xdr:row>85</xdr:row>
      <xdr:rowOff>2529</xdr:rowOff>
    </xdr:to>
    <xdr:cxnSp macro="">
      <xdr:nvCxnSpPr>
        <xdr:cNvPr id="202" name="直線コネクタ 201"/>
        <xdr:cNvCxnSpPr/>
      </xdr:nvCxnSpPr>
      <xdr:spPr>
        <a:xfrm>
          <a:off x="2336800" y="14526754"/>
          <a:ext cx="889000" cy="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55769</xdr:rowOff>
    </xdr:from>
    <xdr:to>
      <xdr:col>11</xdr:col>
      <xdr:colOff>31750</xdr:colOff>
      <xdr:row>84</xdr:row>
      <xdr:rowOff>124954</xdr:rowOff>
    </xdr:to>
    <xdr:cxnSp macro="">
      <xdr:nvCxnSpPr>
        <xdr:cNvPr id="205" name="直線コネクタ 204"/>
        <xdr:cNvCxnSpPr/>
      </xdr:nvCxnSpPr>
      <xdr:spPr>
        <a:xfrm>
          <a:off x="1447800" y="14457569"/>
          <a:ext cx="889000" cy="6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115354</xdr:rowOff>
    </xdr:from>
    <xdr:to>
      <xdr:col>23</xdr:col>
      <xdr:colOff>184150</xdr:colOff>
      <xdr:row>86</xdr:row>
      <xdr:rowOff>45504</xdr:rowOff>
    </xdr:to>
    <xdr:sp macro="" textlink="">
      <xdr:nvSpPr>
        <xdr:cNvPr id="215" name="楕円 214"/>
        <xdr:cNvSpPr/>
      </xdr:nvSpPr>
      <xdr:spPr>
        <a:xfrm>
          <a:off x="4902200" y="146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87431</xdr:rowOff>
    </xdr:from>
    <xdr:ext cx="762000" cy="259045"/>
    <xdr:sp macro="" textlink="">
      <xdr:nvSpPr>
        <xdr:cNvPr id="216" name="人件費・物件費等の状況該当値テキスト"/>
        <xdr:cNvSpPr txBox="1"/>
      </xdr:nvSpPr>
      <xdr:spPr>
        <a:xfrm>
          <a:off x="5041900" y="1466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15742</xdr:rowOff>
    </xdr:from>
    <xdr:to>
      <xdr:col>19</xdr:col>
      <xdr:colOff>184150</xdr:colOff>
      <xdr:row>85</xdr:row>
      <xdr:rowOff>117342</xdr:rowOff>
    </xdr:to>
    <xdr:sp macro="" textlink="">
      <xdr:nvSpPr>
        <xdr:cNvPr id="217" name="楕円 216"/>
        <xdr:cNvSpPr/>
      </xdr:nvSpPr>
      <xdr:spPr>
        <a:xfrm>
          <a:off x="4064000" y="145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102119</xdr:rowOff>
    </xdr:from>
    <xdr:ext cx="736600" cy="259045"/>
    <xdr:sp macro="" textlink="">
      <xdr:nvSpPr>
        <xdr:cNvPr id="218" name="テキスト ボックス 217"/>
        <xdr:cNvSpPr txBox="1"/>
      </xdr:nvSpPr>
      <xdr:spPr>
        <a:xfrm>
          <a:off x="3733800" y="1467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123179</xdr:rowOff>
    </xdr:from>
    <xdr:to>
      <xdr:col>15</xdr:col>
      <xdr:colOff>133350</xdr:colOff>
      <xdr:row>85</xdr:row>
      <xdr:rowOff>53329</xdr:rowOff>
    </xdr:to>
    <xdr:sp macro="" textlink="">
      <xdr:nvSpPr>
        <xdr:cNvPr id="219" name="楕円 218"/>
        <xdr:cNvSpPr/>
      </xdr:nvSpPr>
      <xdr:spPr>
        <a:xfrm>
          <a:off x="3175000" y="145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38106</xdr:rowOff>
    </xdr:from>
    <xdr:ext cx="762000" cy="259045"/>
    <xdr:sp macro="" textlink="">
      <xdr:nvSpPr>
        <xdr:cNvPr id="220" name="テキスト ボックス 219"/>
        <xdr:cNvSpPr txBox="1"/>
      </xdr:nvSpPr>
      <xdr:spPr>
        <a:xfrm>
          <a:off x="2844800" y="1461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74154</xdr:rowOff>
    </xdr:from>
    <xdr:to>
      <xdr:col>11</xdr:col>
      <xdr:colOff>82550</xdr:colOff>
      <xdr:row>85</xdr:row>
      <xdr:rowOff>4304</xdr:rowOff>
    </xdr:to>
    <xdr:sp macro="" textlink="">
      <xdr:nvSpPr>
        <xdr:cNvPr id="221" name="楕円 220"/>
        <xdr:cNvSpPr/>
      </xdr:nvSpPr>
      <xdr:spPr>
        <a:xfrm>
          <a:off x="2286000" y="144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160531</xdr:rowOff>
    </xdr:from>
    <xdr:ext cx="762000" cy="259045"/>
    <xdr:sp macro="" textlink="">
      <xdr:nvSpPr>
        <xdr:cNvPr id="222" name="テキスト ボックス 221"/>
        <xdr:cNvSpPr txBox="1"/>
      </xdr:nvSpPr>
      <xdr:spPr>
        <a:xfrm>
          <a:off x="1955800" y="1456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4969</xdr:rowOff>
    </xdr:from>
    <xdr:to>
      <xdr:col>7</xdr:col>
      <xdr:colOff>31750</xdr:colOff>
      <xdr:row>84</xdr:row>
      <xdr:rowOff>106569</xdr:rowOff>
    </xdr:to>
    <xdr:sp macro="" textlink="">
      <xdr:nvSpPr>
        <xdr:cNvPr id="223" name="楕円 222"/>
        <xdr:cNvSpPr/>
      </xdr:nvSpPr>
      <xdr:spPr>
        <a:xfrm>
          <a:off x="1397000" y="144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91346</xdr:rowOff>
    </xdr:from>
    <xdr:ext cx="762000" cy="259045"/>
    <xdr:sp macro="" textlink="">
      <xdr:nvSpPr>
        <xdr:cNvPr id="224" name="テキスト ボックス 223"/>
        <xdr:cNvSpPr txBox="1"/>
      </xdr:nvSpPr>
      <xdr:spPr>
        <a:xfrm>
          <a:off x="1066800" y="1449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過去の大量採用、退職者不補充等により職員の年齢構成に極端な偏りがあり、大量採用時職員の年齢上昇等により全国町村、類似団体平均を上回っている。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24</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年度は東日本大震災の復興財源とする国家公務員の給与削減により類似団体、全国市・町村平均の数値はいずれも100.0を超えていたが、</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年度は</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97.7</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今後、定員管理計画に基づく新規採用人員の抑制により給与水準の適正化に努める。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8" name="直線コネクタ 257"/>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77470</xdr:rowOff>
    </xdr:to>
    <xdr:cxnSp macro="">
      <xdr:nvCxnSpPr>
        <xdr:cNvPr id="261" name="直線コネクタ 260"/>
        <xdr:cNvCxnSpPr/>
      </xdr:nvCxnSpPr>
      <xdr:spPr>
        <a:xfrm>
          <a:off x="15290800" y="148060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37254</xdr:rowOff>
    </xdr:from>
    <xdr:to>
      <xdr:col>72</xdr:col>
      <xdr:colOff>203200</xdr:colOff>
      <xdr:row>86</xdr:row>
      <xdr:rowOff>61384</xdr:rowOff>
    </xdr:to>
    <xdr:cxnSp macro="">
      <xdr:nvCxnSpPr>
        <xdr:cNvPr id="264" name="直線コネクタ 263"/>
        <xdr:cNvCxnSpPr/>
      </xdr:nvCxnSpPr>
      <xdr:spPr>
        <a:xfrm>
          <a:off x="14401800" y="14781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37254</xdr:rowOff>
    </xdr:to>
    <xdr:cxnSp macro="">
      <xdr:nvCxnSpPr>
        <xdr:cNvPr id="267" name="直線コネクタ 266"/>
        <xdr:cNvCxnSpPr/>
      </xdr:nvCxnSpPr>
      <xdr:spPr>
        <a:xfrm>
          <a:off x="13512800" y="147658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7" name="楕円 276"/>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8"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9" name="楕円 278"/>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80" name="テキスト ボックス 279"/>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1" name="楕円 280"/>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2" name="テキスト ボックス 281"/>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157904</xdr:rowOff>
    </xdr:from>
    <xdr:to>
      <xdr:col>68</xdr:col>
      <xdr:colOff>203200</xdr:colOff>
      <xdr:row>86</xdr:row>
      <xdr:rowOff>88054</xdr:rowOff>
    </xdr:to>
    <xdr:sp macro="" textlink="">
      <xdr:nvSpPr>
        <xdr:cNvPr id="283" name="楕円 282"/>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72831</xdr:rowOff>
    </xdr:from>
    <xdr:ext cx="762000" cy="259045"/>
    <xdr:sp macro="" textlink="">
      <xdr:nvSpPr>
        <xdr:cNvPr id="284" name="テキスト ボックス 283"/>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5" name="楕円 284"/>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6" name="テキスト ボックス 285"/>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平成24年度までは、町営バスの運行、特別養護老人ホーム、学校給食センターの運営等、地域の特性に伴う事業実施に伴い類似団体平均を上回っている。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町営バスの運行は平成24年9月末で事業を終了し、路線は混乗スクールバス化及び民間移譲したことと、平成26年4月からは、特別養護老人ホームを民間へ経営移譲したが、依然として類似団体平均は上回っており、定員管理計画に基いた職員数の適正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145193</xdr:rowOff>
    </xdr:from>
    <xdr:to>
      <xdr:col>81</xdr:col>
      <xdr:colOff>44450</xdr:colOff>
      <xdr:row>63</xdr:row>
      <xdr:rowOff>6921</xdr:rowOff>
    </xdr:to>
    <xdr:cxnSp macro="">
      <xdr:nvCxnSpPr>
        <xdr:cNvPr id="317" name="直線コネクタ 316"/>
        <xdr:cNvCxnSpPr/>
      </xdr:nvCxnSpPr>
      <xdr:spPr>
        <a:xfrm>
          <a:off x="16179800" y="10775093"/>
          <a:ext cx="8382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115030</xdr:rowOff>
    </xdr:from>
    <xdr:to>
      <xdr:col>77</xdr:col>
      <xdr:colOff>44450</xdr:colOff>
      <xdr:row>62</xdr:row>
      <xdr:rowOff>145193</xdr:rowOff>
    </xdr:to>
    <xdr:cxnSp macro="">
      <xdr:nvCxnSpPr>
        <xdr:cNvPr id="320" name="直線コネクタ 319"/>
        <xdr:cNvCxnSpPr/>
      </xdr:nvCxnSpPr>
      <xdr:spPr>
        <a:xfrm>
          <a:off x="15290800" y="107449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77026</xdr:rowOff>
    </xdr:from>
    <xdr:to>
      <xdr:col>72</xdr:col>
      <xdr:colOff>203200</xdr:colOff>
      <xdr:row>62</xdr:row>
      <xdr:rowOff>115030</xdr:rowOff>
    </xdr:to>
    <xdr:cxnSp macro="">
      <xdr:nvCxnSpPr>
        <xdr:cNvPr id="323" name="直線コネクタ 322"/>
        <xdr:cNvCxnSpPr/>
      </xdr:nvCxnSpPr>
      <xdr:spPr>
        <a:xfrm>
          <a:off x="14401800" y="10706926"/>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70993</xdr:rowOff>
    </xdr:from>
    <xdr:to>
      <xdr:col>68</xdr:col>
      <xdr:colOff>152400</xdr:colOff>
      <xdr:row>62</xdr:row>
      <xdr:rowOff>77026</xdr:rowOff>
    </xdr:to>
    <xdr:cxnSp macro="">
      <xdr:nvCxnSpPr>
        <xdr:cNvPr id="326" name="直線コネクタ 325"/>
        <xdr:cNvCxnSpPr/>
      </xdr:nvCxnSpPr>
      <xdr:spPr>
        <a:xfrm>
          <a:off x="13512800" y="1070089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127571</xdr:rowOff>
    </xdr:from>
    <xdr:to>
      <xdr:col>81</xdr:col>
      <xdr:colOff>95250</xdr:colOff>
      <xdr:row>63</xdr:row>
      <xdr:rowOff>57721</xdr:rowOff>
    </xdr:to>
    <xdr:sp macro="" textlink="">
      <xdr:nvSpPr>
        <xdr:cNvPr id="336" name="楕円 335"/>
        <xdr:cNvSpPr/>
      </xdr:nvSpPr>
      <xdr:spPr>
        <a:xfrm>
          <a:off x="16967200" y="1075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99648</xdr:rowOff>
    </xdr:from>
    <xdr:ext cx="762000" cy="259045"/>
    <xdr:sp macro="" textlink="">
      <xdr:nvSpPr>
        <xdr:cNvPr id="337" name="定員管理の状況該当値テキスト"/>
        <xdr:cNvSpPr txBox="1"/>
      </xdr:nvSpPr>
      <xdr:spPr>
        <a:xfrm>
          <a:off x="17106900" y="1072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94393</xdr:rowOff>
    </xdr:from>
    <xdr:to>
      <xdr:col>77</xdr:col>
      <xdr:colOff>95250</xdr:colOff>
      <xdr:row>63</xdr:row>
      <xdr:rowOff>24543</xdr:rowOff>
    </xdr:to>
    <xdr:sp macro="" textlink="">
      <xdr:nvSpPr>
        <xdr:cNvPr id="338" name="楕円 337"/>
        <xdr:cNvSpPr/>
      </xdr:nvSpPr>
      <xdr:spPr>
        <a:xfrm>
          <a:off x="16129000" y="1072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9320</xdr:rowOff>
    </xdr:from>
    <xdr:ext cx="736600" cy="259045"/>
    <xdr:sp macro="" textlink="">
      <xdr:nvSpPr>
        <xdr:cNvPr id="339" name="テキスト ボックス 338"/>
        <xdr:cNvSpPr txBox="1"/>
      </xdr:nvSpPr>
      <xdr:spPr>
        <a:xfrm>
          <a:off x="15798800" y="10810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64230</xdr:rowOff>
    </xdr:from>
    <xdr:to>
      <xdr:col>73</xdr:col>
      <xdr:colOff>44450</xdr:colOff>
      <xdr:row>62</xdr:row>
      <xdr:rowOff>165830</xdr:rowOff>
    </xdr:to>
    <xdr:sp macro="" textlink="">
      <xdr:nvSpPr>
        <xdr:cNvPr id="340" name="楕円 339"/>
        <xdr:cNvSpPr/>
      </xdr:nvSpPr>
      <xdr:spPr>
        <a:xfrm>
          <a:off x="15240000" y="106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150607</xdr:rowOff>
    </xdr:from>
    <xdr:ext cx="762000" cy="259045"/>
    <xdr:sp macro="" textlink="">
      <xdr:nvSpPr>
        <xdr:cNvPr id="341" name="テキスト ボックス 340"/>
        <xdr:cNvSpPr txBox="1"/>
      </xdr:nvSpPr>
      <xdr:spPr>
        <a:xfrm>
          <a:off x="14909800" y="1078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26226</xdr:rowOff>
    </xdr:from>
    <xdr:to>
      <xdr:col>68</xdr:col>
      <xdr:colOff>203200</xdr:colOff>
      <xdr:row>62</xdr:row>
      <xdr:rowOff>127826</xdr:rowOff>
    </xdr:to>
    <xdr:sp macro="" textlink="">
      <xdr:nvSpPr>
        <xdr:cNvPr id="342" name="楕円 341"/>
        <xdr:cNvSpPr/>
      </xdr:nvSpPr>
      <xdr:spPr>
        <a:xfrm>
          <a:off x="14351000" y="106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112603</xdr:rowOff>
    </xdr:from>
    <xdr:ext cx="762000" cy="259045"/>
    <xdr:sp macro="" textlink="">
      <xdr:nvSpPr>
        <xdr:cNvPr id="343" name="テキスト ボックス 342"/>
        <xdr:cNvSpPr txBox="1"/>
      </xdr:nvSpPr>
      <xdr:spPr>
        <a:xfrm>
          <a:off x="14020800" y="1074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20193</xdr:rowOff>
    </xdr:from>
    <xdr:to>
      <xdr:col>64</xdr:col>
      <xdr:colOff>152400</xdr:colOff>
      <xdr:row>62</xdr:row>
      <xdr:rowOff>121793</xdr:rowOff>
    </xdr:to>
    <xdr:sp macro="" textlink="">
      <xdr:nvSpPr>
        <xdr:cNvPr id="344" name="楕円 343"/>
        <xdr:cNvSpPr/>
      </xdr:nvSpPr>
      <xdr:spPr>
        <a:xfrm>
          <a:off x="13462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106570</xdr:rowOff>
    </xdr:from>
    <xdr:ext cx="762000" cy="259045"/>
    <xdr:sp macro="" textlink="">
      <xdr:nvSpPr>
        <xdr:cNvPr id="345" name="テキスト ボックス 344"/>
        <xdr:cNvSpPr txBox="1"/>
      </xdr:nvSpPr>
      <xdr:spPr>
        <a:xfrm>
          <a:off x="131318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平成8年度から13年度までの大型事業の実施に伴う起債増により公債費の負担が大きく、平成19年度まで類似団体平均を上回っていたが、その後の新規発行の抑制により公債費の償還額も平成20年度より減少したことから類似団体平均を下回った。標準財政規模等が地方交付税の交付額により左右され比率に直接影響することから、今後も投資的経費の圧縮を図るとともに起債依存型の事業実施を見直す。</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64262</xdr:rowOff>
    </xdr:to>
    <xdr:cxnSp macro="">
      <xdr:nvCxnSpPr>
        <xdr:cNvPr id="376" name="直線コネクタ 375"/>
        <xdr:cNvCxnSpPr/>
      </xdr:nvCxnSpPr>
      <xdr:spPr>
        <a:xfrm flipV="1">
          <a:off x="16179800" y="690778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64262</xdr:rowOff>
    </xdr:from>
    <xdr:to>
      <xdr:col>77</xdr:col>
      <xdr:colOff>44450</xdr:colOff>
      <xdr:row>40</xdr:row>
      <xdr:rowOff>88392</xdr:rowOff>
    </xdr:to>
    <xdr:cxnSp macro="">
      <xdr:nvCxnSpPr>
        <xdr:cNvPr id="379" name="直線コネクタ 378"/>
        <xdr:cNvCxnSpPr/>
      </xdr:nvCxnSpPr>
      <xdr:spPr>
        <a:xfrm flipV="1">
          <a:off x="15290800" y="69222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141478</xdr:rowOff>
    </xdr:to>
    <xdr:cxnSp macro="">
      <xdr:nvCxnSpPr>
        <xdr:cNvPr id="382" name="直線コネクタ 381"/>
        <xdr:cNvCxnSpPr/>
      </xdr:nvCxnSpPr>
      <xdr:spPr>
        <a:xfrm flipV="1">
          <a:off x="14401800" y="69463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41</xdr:row>
      <xdr:rowOff>32766</xdr:rowOff>
    </xdr:to>
    <xdr:cxnSp macro="">
      <xdr:nvCxnSpPr>
        <xdr:cNvPr id="385" name="直線コネクタ 384"/>
        <xdr:cNvCxnSpPr/>
      </xdr:nvCxnSpPr>
      <xdr:spPr>
        <a:xfrm flipV="1">
          <a:off x="13512800" y="69994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5" name="楕円 394"/>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396"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13462</xdr:rowOff>
    </xdr:from>
    <xdr:to>
      <xdr:col>77</xdr:col>
      <xdr:colOff>95250</xdr:colOff>
      <xdr:row>40</xdr:row>
      <xdr:rowOff>115062</xdr:rowOff>
    </xdr:to>
    <xdr:sp macro="" textlink="">
      <xdr:nvSpPr>
        <xdr:cNvPr id="397" name="楕円 396"/>
        <xdr:cNvSpPr/>
      </xdr:nvSpPr>
      <xdr:spPr>
        <a:xfrm>
          <a:off x="16129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125239</xdr:rowOff>
    </xdr:from>
    <xdr:ext cx="736600" cy="259045"/>
    <xdr:sp macro="" textlink="">
      <xdr:nvSpPr>
        <xdr:cNvPr id="398" name="テキスト ボックス 397"/>
        <xdr:cNvSpPr txBox="1"/>
      </xdr:nvSpPr>
      <xdr:spPr>
        <a:xfrm>
          <a:off x="15798800" y="664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399" name="楕円 398"/>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0" name="テキスト ボックス 399"/>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1" name="楕円 400"/>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2" name="テキスト ボックス 401"/>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3" name="楕円 402"/>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4" name="テキスト ボックス 403"/>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財政調整基金及び減債基金等の積立による充当可能基金の増額等により平成20年度以降は将来負担比率は生じていない。</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
4,836
716.80
6,474,038
6,350,792
111,894
3,380,850
5,709,654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平成14年度から平成19年度の退職者不補充や平成15年度からの給与の独自削減により圧縮に努めて来た。類似団体平均値を上回っており、20年度から26年度末までに団塊世代の大量退職により世代交代が進み、定員管理計画に基づき新規採用を控え、人件費の削減など行財政改革への取り組み進めてきた。今後も人件費の削減を図るとともに、給与水準の適正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46990</xdr:rowOff>
    </xdr:to>
    <xdr:cxnSp macro="">
      <xdr:nvCxnSpPr>
        <xdr:cNvPr id="64" name="直線コネクタ 63"/>
        <xdr:cNvCxnSpPr/>
      </xdr:nvCxnSpPr>
      <xdr:spPr>
        <a:xfrm>
          <a:off x="3987800" y="6376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33274</xdr:rowOff>
    </xdr:to>
    <xdr:cxnSp macro="">
      <xdr:nvCxnSpPr>
        <xdr:cNvPr id="67" name="直線コネクタ 66"/>
        <xdr:cNvCxnSpPr/>
      </xdr:nvCxnSpPr>
      <xdr:spPr>
        <a:xfrm>
          <a:off x="3098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60706</xdr:rowOff>
    </xdr:to>
    <xdr:cxnSp macro="">
      <xdr:nvCxnSpPr>
        <xdr:cNvPr id="70" name="直線コネクタ 69"/>
        <xdr:cNvCxnSpPr/>
      </xdr:nvCxnSpPr>
      <xdr:spPr>
        <a:xfrm flipV="1">
          <a:off x="2209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37</xdr:row>
      <xdr:rowOff>60706</xdr:rowOff>
    </xdr:to>
    <xdr:cxnSp macro="">
      <xdr:nvCxnSpPr>
        <xdr:cNvPr id="73" name="直線コネクタ 72"/>
        <xdr:cNvCxnSpPr/>
      </xdr:nvCxnSpPr>
      <xdr:spPr>
        <a:xfrm>
          <a:off x="1320800" y="6258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物件費に係る経常収支比率は</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北海道平均、類似団体平均を上回っている。予算編成より事務事業の見直しを図っているが、電算関連経費を始め全体的な物件費の削減には繋がらず増加傾向となっ</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た</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、委託料</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など</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事業廃止等を含めた見直しを行い、物件費の削減に努める。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108712</xdr:rowOff>
    </xdr:from>
    <xdr:to>
      <xdr:col>82</xdr:col>
      <xdr:colOff>107950</xdr:colOff>
      <xdr:row>14</xdr:row>
      <xdr:rowOff>113284</xdr:rowOff>
    </xdr:to>
    <xdr:cxnSp macro="">
      <xdr:nvCxnSpPr>
        <xdr:cNvPr id="123" name="直線コネクタ 122"/>
        <xdr:cNvCxnSpPr/>
      </xdr:nvCxnSpPr>
      <xdr:spPr>
        <a:xfrm>
          <a:off x="15671800" y="25090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108712</xdr:rowOff>
    </xdr:from>
    <xdr:to>
      <xdr:col>78</xdr:col>
      <xdr:colOff>69850</xdr:colOff>
      <xdr:row>14</xdr:row>
      <xdr:rowOff>154432</xdr:rowOff>
    </xdr:to>
    <xdr:cxnSp macro="">
      <xdr:nvCxnSpPr>
        <xdr:cNvPr id="126" name="直線コネクタ 125"/>
        <xdr:cNvCxnSpPr/>
      </xdr:nvCxnSpPr>
      <xdr:spPr>
        <a:xfrm flipV="1">
          <a:off x="14782800" y="25090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131572</xdr:rowOff>
    </xdr:from>
    <xdr:to>
      <xdr:col>73</xdr:col>
      <xdr:colOff>180975</xdr:colOff>
      <xdr:row>14</xdr:row>
      <xdr:rowOff>154432</xdr:rowOff>
    </xdr:to>
    <xdr:cxnSp macro="">
      <xdr:nvCxnSpPr>
        <xdr:cNvPr id="129" name="直線コネクタ 128"/>
        <xdr:cNvCxnSpPr/>
      </xdr:nvCxnSpPr>
      <xdr:spPr>
        <a:xfrm>
          <a:off x="13893800" y="25318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72136</xdr:rowOff>
    </xdr:from>
    <xdr:to>
      <xdr:col>69</xdr:col>
      <xdr:colOff>92075</xdr:colOff>
      <xdr:row>14</xdr:row>
      <xdr:rowOff>131572</xdr:rowOff>
    </xdr:to>
    <xdr:cxnSp macro="">
      <xdr:nvCxnSpPr>
        <xdr:cNvPr id="132" name="直線コネクタ 131"/>
        <xdr:cNvCxnSpPr/>
      </xdr:nvCxnSpPr>
      <xdr:spPr>
        <a:xfrm>
          <a:off x="13004800" y="24724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62484</xdr:rowOff>
    </xdr:from>
    <xdr:to>
      <xdr:col>82</xdr:col>
      <xdr:colOff>158750</xdr:colOff>
      <xdr:row>14</xdr:row>
      <xdr:rowOff>164084</xdr:rowOff>
    </xdr:to>
    <xdr:sp macro="" textlink="">
      <xdr:nvSpPr>
        <xdr:cNvPr id="142" name="楕円 141"/>
        <xdr:cNvSpPr/>
      </xdr:nvSpPr>
      <xdr:spPr>
        <a:xfrm>
          <a:off x="164592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34561</xdr:rowOff>
    </xdr:from>
    <xdr:ext cx="762000" cy="259045"/>
    <xdr:sp macro="" textlink="">
      <xdr:nvSpPr>
        <xdr:cNvPr id="143" name="物件費該当値テキスト"/>
        <xdr:cNvSpPr txBox="1"/>
      </xdr:nvSpPr>
      <xdr:spPr>
        <a:xfrm>
          <a:off x="16598900" y="243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57912</xdr:rowOff>
    </xdr:from>
    <xdr:to>
      <xdr:col>78</xdr:col>
      <xdr:colOff>120650</xdr:colOff>
      <xdr:row>14</xdr:row>
      <xdr:rowOff>159512</xdr:rowOff>
    </xdr:to>
    <xdr:sp macro="" textlink="">
      <xdr:nvSpPr>
        <xdr:cNvPr id="144" name="楕円 143"/>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144289</xdr:rowOff>
    </xdr:from>
    <xdr:ext cx="736600" cy="259045"/>
    <xdr:sp macro="" textlink="">
      <xdr:nvSpPr>
        <xdr:cNvPr id="145" name="テキスト ボックス 144"/>
        <xdr:cNvSpPr txBox="1"/>
      </xdr:nvSpPr>
      <xdr:spPr>
        <a:xfrm>
          <a:off x="15290800" y="254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6" name="楕円 145"/>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18559</xdr:rowOff>
    </xdr:from>
    <xdr:ext cx="762000" cy="259045"/>
    <xdr:sp macro="" textlink="">
      <xdr:nvSpPr>
        <xdr:cNvPr id="147" name="テキスト ボックス 146"/>
        <xdr:cNvSpPr txBox="1"/>
      </xdr:nvSpPr>
      <xdr:spPr>
        <a:xfrm>
          <a:off x="14401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80772</xdr:rowOff>
    </xdr:from>
    <xdr:to>
      <xdr:col>69</xdr:col>
      <xdr:colOff>142875</xdr:colOff>
      <xdr:row>15</xdr:row>
      <xdr:rowOff>10922</xdr:rowOff>
    </xdr:to>
    <xdr:sp macro="" textlink="">
      <xdr:nvSpPr>
        <xdr:cNvPr id="148" name="楕円 147"/>
        <xdr:cNvSpPr/>
      </xdr:nvSpPr>
      <xdr:spPr>
        <a:xfrm>
          <a:off x="13843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167149</xdr:rowOff>
    </xdr:from>
    <xdr:ext cx="762000" cy="259045"/>
    <xdr:sp macro="" textlink="">
      <xdr:nvSpPr>
        <xdr:cNvPr id="149" name="テキスト ボックス 148"/>
        <xdr:cNvSpPr txBox="1"/>
      </xdr:nvSpPr>
      <xdr:spPr>
        <a:xfrm>
          <a:off x="13512800" y="256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21336</xdr:rowOff>
    </xdr:from>
    <xdr:to>
      <xdr:col>65</xdr:col>
      <xdr:colOff>53975</xdr:colOff>
      <xdr:row>14</xdr:row>
      <xdr:rowOff>122936</xdr:rowOff>
    </xdr:to>
    <xdr:sp macro="" textlink="">
      <xdr:nvSpPr>
        <xdr:cNvPr id="150" name="楕円 149"/>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107713</xdr:rowOff>
    </xdr:from>
    <xdr:ext cx="762000" cy="259045"/>
    <xdr:sp macro="" textlink="">
      <xdr:nvSpPr>
        <xdr:cNvPr id="151" name="テキスト ボックス 150"/>
        <xdr:cNvSpPr txBox="1"/>
      </xdr:nvSpPr>
      <xdr:spPr>
        <a:xfrm>
          <a:off x="12623800" y="250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扶助費に係る経常収支比率は、類似団体平均を下回っている。障害福祉サービス費等の扶助費は横ばい傾向であるが、急激な少子高齢化に対応しつつ、児童福祉、老人福祉及び障害福祉の動向に注意していく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53</xdr:row>
      <xdr:rowOff>165100</xdr:rowOff>
    </xdr:to>
    <xdr:cxnSp macro="">
      <xdr:nvCxnSpPr>
        <xdr:cNvPr id="184" name="直線コネクタ 183"/>
        <xdr:cNvCxnSpPr/>
      </xdr:nvCxnSpPr>
      <xdr:spPr>
        <a:xfrm>
          <a:off x="3987800" y="9251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165100</xdr:rowOff>
    </xdr:to>
    <xdr:cxnSp macro="">
      <xdr:nvCxnSpPr>
        <xdr:cNvPr id="187" name="直線コネクタ 186"/>
        <xdr:cNvCxnSpPr/>
      </xdr:nvCxnSpPr>
      <xdr:spPr>
        <a:xfrm>
          <a:off x="3098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165100</xdr:rowOff>
    </xdr:to>
    <xdr:cxnSp macro="">
      <xdr:nvCxnSpPr>
        <xdr:cNvPr id="190" name="直線コネクタ 189"/>
        <xdr:cNvCxnSpPr/>
      </xdr:nvCxnSpPr>
      <xdr:spPr>
        <a:xfrm flipV="1">
          <a:off x="2209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165100</xdr:rowOff>
    </xdr:to>
    <xdr:cxnSp macro="">
      <xdr:nvCxnSpPr>
        <xdr:cNvPr id="193" name="直線コネクタ 192"/>
        <xdr:cNvCxnSpPr/>
      </xdr:nvCxnSpPr>
      <xdr:spPr>
        <a:xfrm>
          <a:off x="1320800" y="9137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4"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5" name="楕円 204"/>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6" name="テキスト ボックス 205"/>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7" name="楕円 206"/>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8" name="テキスト ボックス 207"/>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09" name="楕円 208"/>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0" name="テキスト ボックス 209"/>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1" name="楕円 210"/>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2" name="テキスト ボックス 211"/>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その他に係る経常収支比率は、類似団体平均、全国平均、北海道平均いずれも下回ってい</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た</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が、上昇傾向にある。高齢化に伴う介護保険事業特別会計や後期高齢者医療特別会計への繰出金が、今後ますます大きな負担となることが危惧され、高齢者医療の動向に注視しつつ、国民健康保険特別会計においても保険税の適正化により財政基盤の強化を図り、普通会計からの繰出金を減らしていく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90424</xdr:rowOff>
    </xdr:from>
    <xdr:to>
      <xdr:col>82</xdr:col>
      <xdr:colOff>107950</xdr:colOff>
      <xdr:row>56</xdr:row>
      <xdr:rowOff>113284</xdr:rowOff>
    </xdr:to>
    <xdr:cxnSp macro="">
      <xdr:nvCxnSpPr>
        <xdr:cNvPr id="242" name="直線コネクタ 241"/>
        <xdr:cNvCxnSpPr/>
      </xdr:nvCxnSpPr>
      <xdr:spPr>
        <a:xfrm>
          <a:off x="15671800" y="9691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90424</xdr:rowOff>
    </xdr:to>
    <xdr:cxnSp macro="">
      <xdr:nvCxnSpPr>
        <xdr:cNvPr id="245" name="直線コネクタ 244"/>
        <xdr:cNvCxnSpPr/>
      </xdr:nvCxnSpPr>
      <xdr:spPr>
        <a:xfrm>
          <a:off x="14782800" y="95910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129286</xdr:rowOff>
    </xdr:from>
    <xdr:to>
      <xdr:col>73</xdr:col>
      <xdr:colOff>180975</xdr:colOff>
      <xdr:row>55</xdr:row>
      <xdr:rowOff>161290</xdr:rowOff>
    </xdr:to>
    <xdr:cxnSp macro="">
      <xdr:nvCxnSpPr>
        <xdr:cNvPr id="248" name="直線コネクタ 247"/>
        <xdr:cNvCxnSpPr/>
      </xdr:nvCxnSpPr>
      <xdr:spPr>
        <a:xfrm>
          <a:off x="13893800" y="9559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129286</xdr:rowOff>
    </xdr:from>
    <xdr:to>
      <xdr:col>69</xdr:col>
      <xdr:colOff>92075</xdr:colOff>
      <xdr:row>55</xdr:row>
      <xdr:rowOff>138430</xdr:rowOff>
    </xdr:to>
    <xdr:cxnSp macro="">
      <xdr:nvCxnSpPr>
        <xdr:cNvPr id="251" name="直線コネクタ 250"/>
        <xdr:cNvCxnSpPr/>
      </xdr:nvCxnSpPr>
      <xdr:spPr>
        <a:xfrm flipV="1">
          <a:off x="13004800" y="9559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1" name="楕円 260"/>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34561</xdr:rowOff>
    </xdr:from>
    <xdr:ext cx="762000" cy="259045"/>
    <xdr:sp macro="" textlink="">
      <xdr:nvSpPr>
        <xdr:cNvPr id="262" name="その他該当値テキスト"/>
        <xdr:cNvSpPr txBox="1"/>
      </xdr:nvSpPr>
      <xdr:spPr>
        <a:xfrm>
          <a:off x="16598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39624</xdr:rowOff>
    </xdr:from>
    <xdr:to>
      <xdr:col>78</xdr:col>
      <xdr:colOff>120650</xdr:colOff>
      <xdr:row>56</xdr:row>
      <xdr:rowOff>141224</xdr:rowOff>
    </xdr:to>
    <xdr:sp macro="" textlink="">
      <xdr:nvSpPr>
        <xdr:cNvPr id="263" name="楕円 262"/>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151401</xdr:rowOff>
    </xdr:from>
    <xdr:ext cx="736600" cy="259045"/>
    <xdr:sp macro="" textlink="">
      <xdr:nvSpPr>
        <xdr:cNvPr id="264" name="テキスト ボックス 263"/>
        <xdr:cNvSpPr txBox="1"/>
      </xdr:nvSpPr>
      <xdr:spPr>
        <a:xfrm>
          <a:off x="15290800" y="940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5" name="楕円 264"/>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66" name="テキスト ボックス 265"/>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78486</xdr:rowOff>
    </xdr:from>
    <xdr:to>
      <xdr:col>69</xdr:col>
      <xdr:colOff>142875</xdr:colOff>
      <xdr:row>56</xdr:row>
      <xdr:rowOff>8636</xdr:rowOff>
    </xdr:to>
    <xdr:sp macro="" textlink="">
      <xdr:nvSpPr>
        <xdr:cNvPr id="267" name="楕円 266"/>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18813</xdr:rowOff>
    </xdr:from>
    <xdr:ext cx="762000" cy="259045"/>
    <xdr:sp macro="" textlink="">
      <xdr:nvSpPr>
        <xdr:cNvPr id="268" name="テキスト ボックス 267"/>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9" name="楕円 268"/>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0" name="テキスト ボックス 269"/>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補助費等に係る経常収支比率は、類似団体平均を下回ってい</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る</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今後とも単独補助金等の見直しなど、補助金の整理合理化を図り補助費等の増の抑制に努める。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149860</xdr:rowOff>
    </xdr:to>
    <xdr:cxnSp macro="">
      <xdr:nvCxnSpPr>
        <xdr:cNvPr id="300" name="直線コネクタ 299"/>
        <xdr:cNvCxnSpPr/>
      </xdr:nvCxnSpPr>
      <xdr:spPr>
        <a:xfrm>
          <a:off x="15671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159004</xdr:rowOff>
    </xdr:to>
    <xdr:cxnSp macro="">
      <xdr:nvCxnSpPr>
        <xdr:cNvPr id="303" name="直線コネクタ 302"/>
        <xdr:cNvCxnSpPr/>
      </xdr:nvCxnSpPr>
      <xdr:spPr>
        <a:xfrm flipV="1">
          <a:off x="14782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159004</xdr:rowOff>
    </xdr:to>
    <xdr:cxnSp macro="">
      <xdr:nvCxnSpPr>
        <xdr:cNvPr id="306" name="直線コネクタ 305"/>
        <xdr:cNvCxnSpPr/>
      </xdr:nvCxnSpPr>
      <xdr:spPr>
        <a:xfrm>
          <a:off x="13893800" y="62077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44704</xdr:rowOff>
    </xdr:to>
    <xdr:cxnSp macro="">
      <xdr:nvCxnSpPr>
        <xdr:cNvPr id="309" name="直線コネクタ 308"/>
        <xdr:cNvCxnSpPr/>
      </xdr:nvCxnSpPr>
      <xdr:spPr>
        <a:xfrm flipV="1">
          <a:off x="13004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9" name="楕円 318"/>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0"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1" name="楕円 320"/>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2" name="テキスト ボックス 321"/>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3" name="楕円 322"/>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4" name="テキスト ボックス 323"/>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5" name="楕円 324"/>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6" name="テキスト ボックス 325"/>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7" name="楕円 326"/>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8" name="テキスト ボックス 327"/>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平成8年度から13年度までの大型事業の実施に伴う起債増により公債費の負担が大きく、22年度までは類似団体平均を超えていたが、23年度より下回ったところである。投資的経費の抑制により地方債の新規発行を控えたことにより公債費の償還額は平成16年度をピークに減少してきたが、分母となる標準財政規模等が地方交付税の交付額により左右されるとともに、人口の減少にも影響を受けることから、今後も投資的経費の圧縮を図るとともに起債依存型の事業実施を見直す。</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131572</xdr:rowOff>
    </xdr:to>
    <xdr:cxnSp macro="">
      <xdr:nvCxnSpPr>
        <xdr:cNvPr id="358" name="直線コネクタ 357"/>
        <xdr:cNvCxnSpPr/>
      </xdr:nvCxnSpPr>
      <xdr:spPr>
        <a:xfrm>
          <a:off x="3987800" y="13157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136144</xdr:rowOff>
    </xdr:to>
    <xdr:cxnSp macro="">
      <xdr:nvCxnSpPr>
        <xdr:cNvPr id="361" name="直線コネクタ 360"/>
        <xdr:cNvCxnSpPr/>
      </xdr:nvCxnSpPr>
      <xdr:spPr>
        <a:xfrm flipV="1">
          <a:off x="3098800" y="13157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77</xdr:row>
      <xdr:rowOff>65278</xdr:rowOff>
    </xdr:to>
    <xdr:cxnSp macro="">
      <xdr:nvCxnSpPr>
        <xdr:cNvPr id="364" name="直線コネクタ 363"/>
        <xdr:cNvCxnSpPr/>
      </xdr:nvCxnSpPr>
      <xdr:spPr>
        <a:xfrm flipV="1">
          <a:off x="2209800" y="13166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65278</xdr:rowOff>
    </xdr:to>
    <xdr:cxnSp macro="">
      <xdr:nvCxnSpPr>
        <xdr:cNvPr id="367" name="直線コネクタ 366"/>
        <xdr:cNvCxnSpPr/>
      </xdr:nvCxnSpPr>
      <xdr:spPr>
        <a:xfrm>
          <a:off x="1320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77" name="楕円 376"/>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78"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79" name="楕円 378"/>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0" name="テキスト ボックス 379"/>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1" name="楕円 380"/>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2" name="テキスト ボックス 381"/>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3" name="楕円 382"/>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4" name="テキスト ボックス 383"/>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5" name="楕円 384"/>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6" name="テキスト ボックス 385"/>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公債費以外に係る経常収支比率は、類似団体平均、全国平均、北海道平均いずれもを下回っ</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た。</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27</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年度は類似団体平均を上回った</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主に補助費、その他がその要因となっている。今後とも、定員管理計画による人件費の削減など各費目の歳出削減に努める。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161289</xdr:rowOff>
    </xdr:to>
    <xdr:cxnSp macro="">
      <xdr:nvCxnSpPr>
        <xdr:cNvPr id="421" name="直線コネクタ 420"/>
        <xdr:cNvCxnSpPr/>
      </xdr:nvCxnSpPr>
      <xdr:spPr>
        <a:xfrm>
          <a:off x="15671800" y="12974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95976</xdr:rowOff>
    </xdr:from>
    <xdr:to>
      <xdr:col>78</xdr:col>
      <xdr:colOff>69850</xdr:colOff>
      <xdr:row>75</xdr:row>
      <xdr:rowOff>115570</xdr:rowOff>
    </xdr:to>
    <xdr:cxnSp macro="">
      <xdr:nvCxnSpPr>
        <xdr:cNvPr id="424" name="直線コネクタ 423"/>
        <xdr:cNvCxnSpPr/>
      </xdr:nvCxnSpPr>
      <xdr:spPr>
        <a:xfrm>
          <a:off x="14782800" y="129547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162923</xdr:rowOff>
    </xdr:from>
    <xdr:to>
      <xdr:col>73</xdr:col>
      <xdr:colOff>180975</xdr:colOff>
      <xdr:row>75</xdr:row>
      <xdr:rowOff>95976</xdr:rowOff>
    </xdr:to>
    <xdr:cxnSp macro="">
      <xdr:nvCxnSpPr>
        <xdr:cNvPr id="427" name="直線コネクタ 426"/>
        <xdr:cNvCxnSpPr/>
      </xdr:nvCxnSpPr>
      <xdr:spPr>
        <a:xfrm>
          <a:off x="13893800" y="1285022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9434</xdr:rowOff>
    </xdr:from>
    <xdr:to>
      <xdr:col>69</xdr:col>
      <xdr:colOff>92075</xdr:colOff>
      <xdr:row>74</xdr:row>
      <xdr:rowOff>162923</xdr:rowOff>
    </xdr:to>
    <xdr:cxnSp macro="">
      <xdr:nvCxnSpPr>
        <xdr:cNvPr id="430" name="直線コネクタ 429"/>
        <xdr:cNvCxnSpPr/>
      </xdr:nvCxnSpPr>
      <xdr:spPr>
        <a:xfrm>
          <a:off x="13004800" y="12696734"/>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0" name="楕円 439"/>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1"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2" name="楕円 441"/>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3" name="テキスト ボックス 442"/>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45176</xdr:rowOff>
    </xdr:from>
    <xdr:to>
      <xdr:col>74</xdr:col>
      <xdr:colOff>31750</xdr:colOff>
      <xdr:row>75</xdr:row>
      <xdr:rowOff>146776</xdr:rowOff>
    </xdr:to>
    <xdr:sp macro="" textlink="">
      <xdr:nvSpPr>
        <xdr:cNvPr id="444" name="楕円 443"/>
        <xdr:cNvSpPr/>
      </xdr:nvSpPr>
      <xdr:spPr>
        <a:xfrm>
          <a:off x="14732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131553</xdr:rowOff>
    </xdr:from>
    <xdr:ext cx="762000" cy="259045"/>
    <xdr:sp macro="" textlink="">
      <xdr:nvSpPr>
        <xdr:cNvPr id="445" name="テキスト ボックス 444"/>
        <xdr:cNvSpPr txBox="1"/>
      </xdr:nvSpPr>
      <xdr:spPr>
        <a:xfrm>
          <a:off x="14401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112123</xdr:rowOff>
    </xdr:from>
    <xdr:to>
      <xdr:col>69</xdr:col>
      <xdr:colOff>142875</xdr:colOff>
      <xdr:row>75</xdr:row>
      <xdr:rowOff>42273</xdr:rowOff>
    </xdr:to>
    <xdr:sp macro="" textlink="">
      <xdr:nvSpPr>
        <xdr:cNvPr id="446" name="楕円 445"/>
        <xdr:cNvSpPr/>
      </xdr:nvSpPr>
      <xdr:spPr>
        <a:xfrm>
          <a:off x="13843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52450</xdr:rowOff>
    </xdr:from>
    <xdr:ext cx="762000" cy="259045"/>
    <xdr:sp macro="" textlink="">
      <xdr:nvSpPr>
        <xdr:cNvPr id="447" name="テキスト ボックス 446"/>
        <xdr:cNvSpPr txBox="1"/>
      </xdr:nvSpPr>
      <xdr:spPr>
        <a:xfrm>
          <a:off x="13512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130084</xdr:rowOff>
    </xdr:from>
    <xdr:to>
      <xdr:col>65</xdr:col>
      <xdr:colOff>53975</xdr:colOff>
      <xdr:row>74</xdr:row>
      <xdr:rowOff>60234</xdr:rowOff>
    </xdr:to>
    <xdr:sp macro="" textlink="">
      <xdr:nvSpPr>
        <xdr:cNvPr id="448" name="楕円 447"/>
        <xdr:cNvSpPr/>
      </xdr:nvSpPr>
      <xdr:spPr>
        <a:xfrm>
          <a:off x="129540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70411</xdr:rowOff>
    </xdr:from>
    <xdr:ext cx="762000" cy="259045"/>
    <xdr:sp macro="" textlink="">
      <xdr:nvSpPr>
        <xdr:cNvPr id="449" name="テキスト ボックス 448"/>
        <xdr:cNvSpPr txBox="1"/>
      </xdr:nvSpPr>
      <xdr:spPr>
        <a:xfrm>
          <a:off x="12623800" y="124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153308</xdr:rowOff>
    </xdr:from>
    <xdr:to>
      <xdr:col>29</xdr:col>
      <xdr:colOff>127000</xdr:colOff>
      <xdr:row>15</xdr:row>
      <xdr:rowOff>17188</xdr:rowOff>
    </xdr:to>
    <xdr:cxnSp macro="">
      <xdr:nvCxnSpPr>
        <xdr:cNvPr id="46" name="直線コネクタ 45"/>
        <xdr:cNvCxnSpPr/>
      </xdr:nvCxnSpPr>
      <xdr:spPr bwMode="auto">
        <a:xfrm flipV="1">
          <a:off x="5003800" y="2601233"/>
          <a:ext cx="647700" cy="35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17188</xdr:rowOff>
    </xdr:from>
    <xdr:to>
      <xdr:col>26</xdr:col>
      <xdr:colOff>50800</xdr:colOff>
      <xdr:row>15</xdr:row>
      <xdr:rowOff>59616</xdr:rowOff>
    </xdr:to>
    <xdr:cxnSp macro="">
      <xdr:nvCxnSpPr>
        <xdr:cNvPr id="49" name="直線コネクタ 48"/>
        <xdr:cNvCxnSpPr/>
      </xdr:nvCxnSpPr>
      <xdr:spPr bwMode="auto">
        <a:xfrm flipV="1">
          <a:off x="4305300" y="2636563"/>
          <a:ext cx="698500" cy="4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59616</xdr:rowOff>
    </xdr:from>
    <xdr:to>
      <xdr:col>22</xdr:col>
      <xdr:colOff>114300</xdr:colOff>
      <xdr:row>15</xdr:row>
      <xdr:rowOff>90815</xdr:rowOff>
    </xdr:to>
    <xdr:cxnSp macro="">
      <xdr:nvCxnSpPr>
        <xdr:cNvPr id="52" name="直線コネクタ 51"/>
        <xdr:cNvCxnSpPr/>
      </xdr:nvCxnSpPr>
      <xdr:spPr bwMode="auto">
        <a:xfrm flipV="1">
          <a:off x="3606800" y="2678991"/>
          <a:ext cx="698500" cy="31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90815</xdr:rowOff>
    </xdr:from>
    <xdr:to>
      <xdr:col>18</xdr:col>
      <xdr:colOff>177800</xdr:colOff>
      <xdr:row>15</xdr:row>
      <xdr:rowOff>142604</xdr:rowOff>
    </xdr:to>
    <xdr:cxnSp macro="">
      <xdr:nvCxnSpPr>
        <xdr:cNvPr id="55" name="直線コネクタ 54"/>
        <xdr:cNvCxnSpPr/>
      </xdr:nvCxnSpPr>
      <xdr:spPr bwMode="auto">
        <a:xfrm flipV="1">
          <a:off x="2908300" y="2710190"/>
          <a:ext cx="698500" cy="5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102508</xdr:rowOff>
    </xdr:from>
    <xdr:to>
      <xdr:col>29</xdr:col>
      <xdr:colOff>177800</xdr:colOff>
      <xdr:row>15</xdr:row>
      <xdr:rowOff>32658</xdr:rowOff>
    </xdr:to>
    <xdr:sp macro="" textlink="">
      <xdr:nvSpPr>
        <xdr:cNvPr id="65" name="楕円 64"/>
        <xdr:cNvSpPr/>
      </xdr:nvSpPr>
      <xdr:spPr bwMode="auto">
        <a:xfrm>
          <a:off x="5600700" y="255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119035</xdr:rowOff>
    </xdr:from>
    <xdr:ext cx="762000" cy="259045"/>
    <xdr:sp macro="" textlink="">
      <xdr:nvSpPr>
        <xdr:cNvPr id="66" name="人口1人当たり決算額の推移該当値テキスト130"/>
        <xdr:cNvSpPr txBox="1"/>
      </xdr:nvSpPr>
      <xdr:spPr>
        <a:xfrm>
          <a:off x="5740400" y="239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137838</xdr:rowOff>
    </xdr:from>
    <xdr:to>
      <xdr:col>26</xdr:col>
      <xdr:colOff>101600</xdr:colOff>
      <xdr:row>15</xdr:row>
      <xdr:rowOff>67988</xdr:rowOff>
    </xdr:to>
    <xdr:sp macro="" textlink="">
      <xdr:nvSpPr>
        <xdr:cNvPr id="67" name="楕円 66"/>
        <xdr:cNvSpPr/>
      </xdr:nvSpPr>
      <xdr:spPr bwMode="auto">
        <a:xfrm>
          <a:off x="4953000" y="258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78165</xdr:rowOff>
    </xdr:from>
    <xdr:ext cx="736600" cy="259045"/>
    <xdr:sp macro="" textlink="">
      <xdr:nvSpPr>
        <xdr:cNvPr id="68" name="テキスト ボックス 67"/>
        <xdr:cNvSpPr txBox="1"/>
      </xdr:nvSpPr>
      <xdr:spPr>
        <a:xfrm>
          <a:off x="4622800" y="23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8816</xdr:rowOff>
    </xdr:from>
    <xdr:to>
      <xdr:col>22</xdr:col>
      <xdr:colOff>165100</xdr:colOff>
      <xdr:row>15</xdr:row>
      <xdr:rowOff>110416</xdr:rowOff>
    </xdr:to>
    <xdr:sp macro="" textlink="">
      <xdr:nvSpPr>
        <xdr:cNvPr id="69" name="楕円 68"/>
        <xdr:cNvSpPr/>
      </xdr:nvSpPr>
      <xdr:spPr bwMode="auto">
        <a:xfrm>
          <a:off x="4254500" y="262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120593</xdr:rowOff>
    </xdr:from>
    <xdr:ext cx="762000" cy="259045"/>
    <xdr:sp macro="" textlink="">
      <xdr:nvSpPr>
        <xdr:cNvPr id="70" name="テキスト ボックス 69"/>
        <xdr:cNvSpPr txBox="1"/>
      </xdr:nvSpPr>
      <xdr:spPr>
        <a:xfrm>
          <a:off x="3924300" y="239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40015</xdr:rowOff>
    </xdr:from>
    <xdr:to>
      <xdr:col>19</xdr:col>
      <xdr:colOff>38100</xdr:colOff>
      <xdr:row>15</xdr:row>
      <xdr:rowOff>141615</xdr:rowOff>
    </xdr:to>
    <xdr:sp macro="" textlink="">
      <xdr:nvSpPr>
        <xdr:cNvPr id="71" name="楕円 70"/>
        <xdr:cNvSpPr/>
      </xdr:nvSpPr>
      <xdr:spPr bwMode="auto">
        <a:xfrm>
          <a:off x="3556000" y="265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151792</xdr:rowOff>
    </xdr:from>
    <xdr:ext cx="762000" cy="259045"/>
    <xdr:sp macro="" textlink="">
      <xdr:nvSpPr>
        <xdr:cNvPr id="72" name="テキスト ボックス 71"/>
        <xdr:cNvSpPr txBox="1"/>
      </xdr:nvSpPr>
      <xdr:spPr>
        <a:xfrm>
          <a:off x="3225800" y="24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91804</xdr:rowOff>
    </xdr:from>
    <xdr:to>
      <xdr:col>15</xdr:col>
      <xdr:colOff>101600</xdr:colOff>
      <xdr:row>16</xdr:row>
      <xdr:rowOff>21954</xdr:rowOff>
    </xdr:to>
    <xdr:sp macro="" textlink="">
      <xdr:nvSpPr>
        <xdr:cNvPr id="73" name="楕円 72"/>
        <xdr:cNvSpPr/>
      </xdr:nvSpPr>
      <xdr:spPr bwMode="auto">
        <a:xfrm>
          <a:off x="2857500" y="2711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32131</xdr:rowOff>
    </xdr:from>
    <xdr:ext cx="762000" cy="259045"/>
    <xdr:sp macro="" textlink="">
      <xdr:nvSpPr>
        <xdr:cNvPr id="74" name="テキスト ボックス 73"/>
        <xdr:cNvSpPr txBox="1"/>
      </xdr:nvSpPr>
      <xdr:spPr>
        <a:xfrm>
          <a:off x="2527300" y="248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106524</xdr:rowOff>
    </xdr:from>
    <xdr:to>
      <xdr:col>29</xdr:col>
      <xdr:colOff>127000</xdr:colOff>
      <xdr:row>35</xdr:row>
      <xdr:rowOff>117181</xdr:rowOff>
    </xdr:to>
    <xdr:cxnSp macro="">
      <xdr:nvCxnSpPr>
        <xdr:cNvPr id="108" name="直線コネクタ 107"/>
        <xdr:cNvCxnSpPr/>
      </xdr:nvCxnSpPr>
      <xdr:spPr bwMode="auto">
        <a:xfrm>
          <a:off x="5003800" y="6716874"/>
          <a:ext cx="647700" cy="10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106524</xdr:rowOff>
    </xdr:from>
    <xdr:to>
      <xdr:col>26</xdr:col>
      <xdr:colOff>50800</xdr:colOff>
      <xdr:row>35</xdr:row>
      <xdr:rowOff>156108</xdr:rowOff>
    </xdr:to>
    <xdr:cxnSp macro="">
      <xdr:nvCxnSpPr>
        <xdr:cNvPr id="111" name="直線コネクタ 110"/>
        <xdr:cNvCxnSpPr/>
      </xdr:nvCxnSpPr>
      <xdr:spPr bwMode="auto">
        <a:xfrm flipV="1">
          <a:off x="4305300" y="6716874"/>
          <a:ext cx="698500" cy="4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77731</xdr:rowOff>
    </xdr:from>
    <xdr:to>
      <xdr:col>22</xdr:col>
      <xdr:colOff>114300</xdr:colOff>
      <xdr:row>35</xdr:row>
      <xdr:rowOff>156108</xdr:rowOff>
    </xdr:to>
    <xdr:cxnSp macro="">
      <xdr:nvCxnSpPr>
        <xdr:cNvPr id="114" name="直線コネクタ 113"/>
        <xdr:cNvCxnSpPr/>
      </xdr:nvCxnSpPr>
      <xdr:spPr bwMode="auto">
        <a:xfrm>
          <a:off x="3606800" y="6688081"/>
          <a:ext cx="698500" cy="78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339947</xdr:rowOff>
    </xdr:from>
    <xdr:to>
      <xdr:col>18</xdr:col>
      <xdr:colOff>177800</xdr:colOff>
      <xdr:row>35</xdr:row>
      <xdr:rowOff>77731</xdr:rowOff>
    </xdr:to>
    <xdr:cxnSp macro="">
      <xdr:nvCxnSpPr>
        <xdr:cNvPr id="117" name="直線コネクタ 116"/>
        <xdr:cNvCxnSpPr/>
      </xdr:nvCxnSpPr>
      <xdr:spPr bwMode="auto">
        <a:xfrm>
          <a:off x="2908300" y="6607397"/>
          <a:ext cx="698500" cy="80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66381</xdr:rowOff>
    </xdr:from>
    <xdr:to>
      <xdr:col>29</xdr:col>
      <xdr:colOff>177800</xdr:colOff>
      <xdr:row>35</xdr:row>
      <xdr:rowOff>167981</xdr:rowOff>
    </xdr:to>
    <xdr:sp macro="" textlink="">
      <xdr:nvSpPr>
        <xdr:cNvPr id="127" name="楕円 126"/>
        <xdr:cNvSpPr/>
      </xdr:nvSpPr>
      <xdr:spPr bwMode="auto">
        <a:xfrm>
          <a:off x="5600700" y="667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38458</xdr:rowOff>
    </xdr:from>
    <xdr:ext cx="762000" cy="259045"/>
    <xdr:sp macro="" textlink="">
      <xdr:nvSpPr>
        <xdr:cNvPr id="128" name="人口1人当たり決算額の推移該当値テキスト445"/>
        <xdr:cNvSpPr txBox="1"/>
      </xdr:nvSpPr>
      <xdr:spPr>
        <a:xfrm>
          <a:off x="5740400" y="664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55724</xdr:rowOff>
    </xdr:from>
    <xdr:to>
      <xdr:col>26</xdr:col>
      <xdr:colOff>101600</xdr:colOff>
      <xdr:row>35</xdr:row>
      <xdr:rowOff>157324</xdr:rowOff>
    </xdr:to>
    <xdr:sp macro="" textlink="">
      <xdr:nvSpPr>
        <xdr:cNvPr id="129" name="楕円 128"/>
        <xdr:cNvSpPr/>
      </xdr:nvSpPr>
      <xdr:spPr bwMode="auto">
        <a:xfrm>
          <a:off x="4953000" y="666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142101</xdr:rowOff>
    </xdr:from>
    <xdr:ext cx="736600" cy="259045"/>
    <xdr:sp macro="" textlink="">
      <xdr:nvSpPr>
        <xdr:cNvPr id="130" name="テキスト ボックス 129"/>
        <xdr:cNvSpPr txBox="1"/>
      </xdr:nvSpPr>
      <xdr:spPr>
        <a:xfrm>
          <a:off x="4622800" y="6752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105308</xdr:rowOff>
    </xdr:from>
    <xdr:to>
      <xdr:col>22</xdr:col>
      <xdr:colOff>165100</xdr:colOff>
      <xdr:row>35</xdr:row>
      <xdr:rowOff>206908</xdr:rowOff>
    </xdr:to>
    <xdr:sp macro="" textlink="">
      <xdr:nvSpPr>
        <xdr:cNvPr id="131" name="楕円 130"/>
        <xdr:cNvSpPr/>
      </xdr:nvSpPr>
      <xdr:spPr bwMode="auto">
        <a:xfrm>
          <a:off x="4254500" y="671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191685</xdr:rowOff>
    </xdr:from>
    <xdr:ext cx="762000" cy="259045"/>
    <xdr:sp macro="" textlink="">
      <xdr:nvSpPr>
        <xdr:cNvPr id="132" name="テキスト ボックス 131"/>
        <xdr:cNvSpPr txBox="1"/>
      </xdr:nvSpPr>
      <xdr:spPr>
        <a:xfrm>
          <a:off x="3924300" y="680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26931</xdr:rowOff>
    </xdr:from>
    <xdr:to>
      <xdr:col>19</xdr:col>
      <xdr:colOff>38100</xdr:colOff>
      <xdr:row>35</xdr:row>
      <xdr:rowOff>128531</xdr:rowOff>
    </xdr:to>
    <xdr:sp macro="" textlink="">
      <xdr:nvSpPr>
        <xdr:cNvPr id="133" name="楕円 132"/>
        <xdr:cNvSpPr/>
      </xdr:nvSpPr>
      <xdr:spPr bwMode="auto">
        <a:xfrm>
          <a:off x="3556000" y="663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113308</xdr:rowOff>
    </xdr:from>
    <xdr:ext cx="762000" cy="259045"/>
    <xdr:sp macro="" textlink="">
      <xdr:nvSpPr>
        <xdr:cNvPr id="134" name="テキスト ボックス 133"/>
        <xdr:cNvSpPr txBox="1"/>
      </xdr:nvSpPr>
      <xdr:spPr>
        <a:xfrm>
          <a:off x="3225800" y="672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289147</xdr:rowOff>
    </xdr:from>
    <xdr:to>
      <xdr:col>15</xdr:col>
      <xdr:colOff>101600</xdr:colOff>
      <xdr:row>35</xdr:row>
      <xdr:rowOff>47847</xdr:rowOff>
    </xdr:to>
    <xdr:sp macro="" textlink="">
      <xdr:nvSpPr>
        <xdr:cNvPr id="135" name="楕円 134"/>
        <xdr:cNvSpPr/>
      </xdr:nvSpPr>
      <xdr:spPr bwMode="auto">
        <a:xfrm>
          <a:off x="2857500" y="655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32624</xdr:rowOff>
    </xdr:from>
    <xdr:ext cx="762000" cy="259045"/>
    <xdr:sp macro="" textlink="">
      <xdr:nvSpPr>
        <xdr:cNvPr id="136" name="テキスト ボックス 135"/>
        <xdr:cNvSpPr txBox="1"/>
      </xdr:nvSpPr>
      <xdr:spPr>
        <a:xfrm>
          <a:off x="2527300" y="664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
4,836
716.80
6,474,038
6,350,792
111,894
3,380,850
5,709,654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160190</xdr:rowOff>
    </xdr:from>
    <xdr:to>
      <xdr:col>24</xdr:col>
      <xdr:colOff>63500</xdr:colOff>
      <xdr:row>33</xdr:row>
      <xdr:rowOff>25141</xdr:rowOff>
    </xdr:to>
    <xdr:cxnSp macro="">
      <xdr:nvCxnSpPr>
        <xdr:cNvPr id="61" name="直線コネクタ 60"/>
        <xdr:cNvCxnSpPr/>
      </xdr:nvCxnSpPr>
      <xdr:spPr>
        <a:xfrm flipV="1">
          <a:off x="3797300" y="5646590"/>
          <a:ext cx="838200" cy="3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25141</xdr:rowOff>
    </xdr:from>
    <xdr:to>
      <xdr:col>19</xdr:col>
      <xdr:colOff>177800</xdr:colOff>
      <xdr:row>33</xdr:row>
      <xdr:rowOff>55888</xdr:rowOff>
    </xdr:to>
    <xdr:cxnSp macro="">
      <xdr:nvCxnSpPr>
        <xdr:cNvPr id="64" name="直線コネクタ 63"/>
        <xdr:cNvCxnSpPr/>
      </xdr:nvCxnSpPr>
      <xdr:spPr>
        <a:xfrm flipV="1">
          <a:off x="2908300" y="5682991"/>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55888</xdr:rowOff>
    </xdr:from>
    <xdr:to>
      <xdr:col>15</xdr:col>
      <xdr:colOff>50800</xdr:colOff>
      <xdr:row>33</xdr:row>
      <xdr:rowOff>61199</xdr:rowOff>
    </xdr:to>
    <xdr:cxnSp macro="">
      <xdr:nvCxnSpPr>
        <xdr:cNvPr id="67" name="直線コネクタ 66"/>
        <xdr:cNvCxnSpPr/>
      </xdr:nvCxnSpPr>
      <xdr:spPr>
        <a:xfrm flipV="1">
          <a:off x="2019300" y="5713738"/>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61199</xdr:rowOff>
    </xdr:from>
    <xdr:to>
      <xdr:col>10</xdr:col>
      <xdr:colOff>114300</xdr:colOff>
      <xdr:row>33</xdr:row>
      <xdr:rowOff>144158</xdr:rowOff>
    </xdr:to>
    <xdr:cxnSp macro="">
      <xdr:nvCxnSpPr>
        <xdr:cNvPr id="70" name="直線コネクタ 69"/>
        <xdr:cNvCxnSpPr/>
      </xdr:nvCxnSpPr>
      <xdr:spPr>
        <a:xfrm flipV="1">
          <a:off x="1130300" y="5719049"/>
          <a:ext cx="889000" cy="8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109390</xdr:rowOff>
    </xdr:from>
    <xdr:to>
      <xdr:col>24</xdr:col>
      <xdr:colOff>114300</xdr:colOff>
      <xdr:row>33</xdr:row>
      <xdr:rowOff>39540</xdr:rowOff>
    </xdr:to>
    <xdr:sp macro="" textlink="">
      <xdr:nvSpPr>
        <xdr:cNvPr id="80" name="楕円 79"/>
        <xdr:cNvSpPr/>
      </xdr:nvSpPr>
      <xdr:spPr>
        <a:xfrm>
          <a:off x="4584700" y="55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132267</xdr:rowOff>
    </xdr:from>
    <xdr:ext cx="599010" cy="259045"/>
    <xdr:sp macro="" textlink="">
      <xdr:nvSpPr>
        <xdr:cNvPr id="81" name="人件費該当値テキスト"/>
        <xdr:cNvSpPr txBox="1"/>
      </xdr:nvSpPr>
      <xdr:spPr>
        <a:xfrm>
          <a:off x="4686300" y="544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145791</xdr:rowOff>
    </xdr:from>
    <xdr:to>
      <xdr:col>20</xdr:col>
      <xdr:colOff>38100</xdr:colOff>
      <xdr:row>33</xdr:row>
      <xdr:rowOff>75941</xdr:rowOff>
    </xdr:to>
    <xdr:sp macro="" textlink="">
      <xdr:nvSpPr>
        <xdr:cNvPr id="82" name="楕円 81"/>
        <xdr:cNvSpPr/>
      </xdr:nvSpPr>
      <xdr:spPr>
        <a:xfrm>
          <a:off x="3746500" y="56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92468</xdr:rowOff>
    </xdr:from>
    <xdr:ext cx="599010" cy="259045"/>
    <xdr:sp macro="" textlink="">
      <xdr:nvSpPr>
        <xdr:cNvPr id="83" name="テキスト ボックス 82"/>
        <xdr:cNvSpPr txBox="1"/>
      </xdr:nvSpPr>
      <xdr:spPr>
        <a:xfrm>
          <a:off x="3497795" y="54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5088</xdr:rowOff>
    </xdr:from>
    <xdr:to>
      <xdr:col>15</xdr:col>
      <xdr:colOff>101600</xdr:colOff>
      <xdr:row>33</xdr:row>
      <xdr:rowOff>106688</xdr:rowOff>
    </xdr:to>
    <xdr:sp macro="" textlink="">
      <xdr:nvSpPr>
        <xdr:cNvPr id="84" name="楕円 83"/>
        <xdr:cNvSpPr/>
      </xdr:nvSpPr>
      <xdr:spPr>
        <a:xfrm>
          <a:off x="2857500" y="56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123215</xdr:rowOff>
    </xdr:from>
    <xdr:ext cx="599010" cy="259045"/>
    <xdr:sp macro="" textlink="">
      <xdr:nvSpPr>
        <xdr:cNvPr id="85" name="テキスト ボックス 84"/>
        <xdr:cNvSpPr txBox="1"/>
      </xdr:nvSpPr>
      <xdr:spPr>
        <a:xfrm>
          <a:off x="2608795" y="543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10399</xdr:rowOff>
    </xdr:from>
    <xdr:to>
      <xdr:col>10</xdr:col>
      <xdr:colOff>165100</xdr:colOff>
      <xdr:row>33</xdr:row>
      <xdr:rowOff>111999</xdr:rowOff>
    </xdr:to>
    <xdr:sp macro="" textlink="">
      <xdr:nvSpPr>
        <xdr:cNvPr id="86" name="楕円 85"/>
        <xdr:cNvSpPr/>
      </xdr:nvSpPr>
      <xdr:spPr>
        <a:xfrm>
          <a:off x="1968500" y="56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128526</xdr:rowOff>
    </xdr:from>
    <xdr:ext cx="599010" cy="259045"/>
    <xdr:sp macro="" textlink="">
      <xdr:nvSpPr>
        <xdr:cNvPr id="87" name="テキスト ボックス 86"/>
        <xdr:cNvSpPr txBox="1"/>
      </xdr:nvSpPr>
      <xdr:spPr>
        <a:xfrm>
          <a:off x="1719795" y="544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93358</xdr:rowOff>
    </xdr:from>
    <xdr:to>
      <xdr:col>6</xdr:col>
      <xdr:colOff>38100</xdr:colOff>
      <xdr:row>34</xdr:row>
      <xdr:rowOff>23508</xdr:rowOff>
    </xdr:to>
    <xdr:sp macro="" textlink="">
      <xdr:nvSpPr>
        <xdr:cNvPr id="88" name="楕円 87"/>
        <xdr:cNvSpPr/>
      </xdr:nvSpPr>
      <xdr:spPr>
        <a:xfrm>
          <a:off x="1079500" y="57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40035</xdr:rowOff>
    </xdr:from>
    <xdr:ext cx="599010" cy="259045"/>
    <xdr:sp macro="" textlink="">
      <xdr:nvSpPr>
        <xdr:cNvPr id="89" name="テキスト ボックス 88"/>
        <xdr:cNvSpPr txBox="1"/>
      </xdr:nvSpPr>
      <xdr:spPr>
        <a:xfrm>
          <a:off x="830795" y="552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132244</xdr:rowOff>
    </xdr:from>
    <xdr:to>
      <xdr:col>24</xdr:col>
      <xdr:colOff>63500</xdr:colOff>
      <xdr:row>55</xdr:row>
      <xdr:rowOff>64399</xdr:rowOff>
    </xdr:to>
    <xdr:cxnSp macro="">
      <xdr:nvCxnSpPr>
        <xdr:cNvPr id="118" name="直線コネクタ 117"/>
        <xdr:cNvCxnSpPr/>
      </xdr:nvCxnSpPr>
      <xdr:spPr>
        <a:xfrm flipV="1">
          <a:off x="3797300" y="9390544"/>
          <a:ext cx="838200" cy="10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64399</xdr:rowOff>
    </xdr:from>
    <xdr:to>
      <xdr:col>19</xdr:col>
      <xdr:colOff>177800</xdr:colOff>
      <xdr:row>55</xdr:row>
      <xdr:rowOff>108454</xdr:rowOff>
    </xdr:to>
    <xdr:cxnSp macro="">
      <xdr:nvCxnSpPr>
        <xdr:cNvPr id="121" name="直線コネクタ 120"/>
        <xdr:cNvCxnSpPr/>
      </xdr:nvCxnSpPr>
      <xdr:spPr>
        <a:xfrm flipV="1">
          <a:off x="2908300" y="9494149"/>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108454</xdr:rowOff>
    </xdr:from>
    <xdr:to>
      <xdr:col>15</xdr:col>
      <xdr:colOff>50800</xdr:colOff>
      <xdr:row>55</xdr:row>
      <xdr:rowOff>147663</xdr:rowOff>
    </xdr:to>
    <xdr:cxnSp macro="">
      <xdr:nvCxnSpPr>
        <xdr:cNvPr id="124" name="直線コネクタ 123"/>
        <xdr:cNvCxnSpPr/>
      </xdr:nvCxnSpPr>
      <xdr:spPr>
        <a:xfrm flipV="1">
          <a:off x="2019300" y="9538204"/>
          <a:ext cx="889000" cy="3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147663</xdr:rowOff>
    </xdr:from>
    <xdr:to>
      <xdr:col>10</xdr:col>
      <xdr:colOff>114300</xdr:colOff>
      <xdr:row>55</xdr:row>
      <xdr:rowOff>160986</xdr:rowOff>
    </xdr:to>
    <xdr:cxnSp macro="">
      <xdr:nvCxnSpPr>
        <xdr:cNvPr id="127" name="直線コネクタ 126"/>
        <xdr:cNvCxnSpPr/>
      </xdr:nvCxnSpPr>
      <xdr:spPr>
        <a:xfrm flipV="1">
          <a:off x="1130300" y="9577413"/>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81444</xdr:rowOff>
    </xdr:from>
    <xdr:to>
      <xdr:col>24</xdr:col>
      <xdr:colOff>114300</xdr:colOff>
      <xdr:row>55</xdr:row>
      <xdr:rowOff>11594</xdr:rowOff>
    </xdr:to>
    <xdr:sp macro="" textlink="">
      <xdr:nvSpPr>
        <xdr:cNvPr id="137" name="楕円 136"/>
        <xdr:cNvSpPr/>
      </xdr:nvSpPr>
      <xdr:spPr>
        <a:xfrm>
          <a:off x="4584700" y="93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104321</xdr:rowOff>
    </xdr:from>
    <xdr:ext cx="599010" cy="259045"/>
    <xdr:sp macro="" textlink="">
      <xdr:nvSpPr>
        <xdr:cNvPr id="138" name="物件費該当値テキスト"/>
        <xdr:cNvSpPr txBox="1"/>
      </xdr:nvSpPr>
      <xdr:spPr>
        <a:xfrm>
          <a:off x="4686300" y="919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13599</xdr:rowOff>
    </xdr:from>
    <xdr:to>
      <xdr:col>20</xdr:col>
      <xdr:colOff>38100</xdr:colOff>
      <xdr:row>55</xdr:row>
      <xdr:rowOff>115199</xdr:rowOff>
    </xdr:to>
    <xdr:sp macro="" textlink="">
      <xdr:nvSpPr>
        <xdr:cNvPr id="139" name="楕円 138"/>
        <xdr:cNvSpPr/>
      </xdr:nvSpPr>
      <xdr:spPr>
        <a:xfrm>
          <a:off x="3746500" y="94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131726</xdr:rowOff>
    </xdr:from>
    <xdr:ext cx="599010" cy="259045"/>
    <xdr:sp macro="" textlink="">
      <xdr:nvSpPr>
        <xdr:cNvPr id="140" name="テキスト ボックス 139"/>
        <xdr:cNvSpPr txBox="1"/>
      </xdr:nvSpPr>
      <xdr:spPr>
        <a:xfrm>
          <a:off x="3497795" y="921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57654</xdr:rowOff>
    </xdr:from>
    <xdr:to>
      <xdr:col>15</xdr:col>
      <xdr:colOff>101600</xdr:colOff>
      <xdr:row>55</xdr:row>
      <xdr:rowOff>159254</xdr:rowOff>
    </xdr:to>
    <xdr:sp macro="" textlink="">
      <xdr:nvSpPr>
        <xdr:cNvPr id="141" name="楕円 140"/>
        <xdr:cNvSpPr/>
      </xdr:nvSpPr>
      <xdr:spPr>
        <a:xfrm>
          <a:off x="2857500" y="9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4331</xdr:rowOff>
    </xdr:from>
    <xdr:ext cx="599010" cy="259045"/>
    <xdr:sp macro="" textlink="">
      <xdr:nvSpPr>
        <xdr:cNvPr id="142" name="テキスト ボックス 141"/>
        <xdr:cNvSpPr txBox="1"/>
      </xdr:nvSpPr>
      <xdr:spPr>
        <a:xfrm>
          <a:off x="2608795" y="926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96863</xdr:rowOff>
    </xdr:from>
    <xdr:to>
      <xdr:col>10</xdr:col>
      <xdr:colOff>165100</xdr:colOff>
      <xdr:row>56</xdr:row>
      <xdr:rowOff>27013</xdr:rowOff>
    </xdr:to>
    <xdr:sp macro="" textlink="">
      <xdr:nvSpPr>
        <xdr:cNvPr id="143" name="楕円 142"/>
        <xdr:cNvSpPr/>
      </xdr:nvSpPr>
      <xdr:spPr>
        <a:xfrm>
          <a:off x="1968500" y="95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43540</xdr:rowOff>
    </xdr:from>
    <xdr:ext cx="599010" cy="259045"/>
    <xdr:sp macro="" textlink="">
      <xdr:nvSpPr>
        <xdr:cNvPr id="144" name="テキスト ボックス 143"/>
        <xdr:cNvSpPr txBox="1"/>
      </xdr:nvSpPr>
      <xdr:spPr>
        <a:xfrm>
          <a:off x="1719795" y="930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110186</xdr:rowOff>
    </xdr:from>
    <xdr:to>
      <xdr:col>6</xdr:col>
      <xdr:colOff>38100</xdr:colOff>
      <xdr:row>56</xdr:row>
      <xdr:rowOff>40336</xdr:rowOff>
    </xdr:to>
    <xdr:sp macro="" textlink="">
      <xdr:nvSpPr>
        <xdr:cNvPr id="145" name="楕円 144"/>
        <xdr:cNvSpPr/>
      </xdr:nvSpPr>
      <xdr:spPr>
        <a:xfrm>
          <a:off x="1079500" y="95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56863</xdr:rowOff>
    </xdr:from>
    <xdr:ext cx="599010" cy="259045"/>
    <xdr:sp macro="" textlink="">
      <xdr:nvSpPr>
        <xdr:cNvPr id="146" name="テキスト ボックス 145"/>
        <xdr:cNvSpPr txBox="1"/>
      </xdr:nvSpPr>
      <xdr:spPr>
        <a:xfrm>
          <a:off x="830795" y="931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95972</xdr:rowOff>
    </xdr:from>
    <xdr:to>
      <xdr:col>24</xdr:col>
      <xdr:colOff>63500</xdr:colOff>
      <xdr:row>77</xdr:row>
      <xdr:rowOff>68115</xdr:rowOff>
    </xdr:to>
    <xdr:cxnSp macro="">
      <xdr:nvCxnSpPr>
        <xdr:cNvPr id="177" name="直線コネクタ 176"/>
        <xdr:cNvCxnSpPr/>
      </xdr:nvCxnSpPr>
      <xdr:spPr>
        <a:xfrm>
          <a:off x="3797300" y="13126172"/>
          <a:ext cx="838200" cy="14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95972</xdr:rowOff>
    </xdr:from>
    <xdr:to>
      <xdr:col>19</xdr:col>
      <xdr:colOff>177800</xdr:colOff>
      <xdr:row>76</xdr:row>
      <xdr:rowOff>129315</xdr:rowOff>
    </xdr:to>
    <xdr:cxnSp macro="">
      <xdr:nvCxnSpPr>
        <xdr:cNvPr id="180" name="直線コネクタ 179"/>
        <xdr:cNvCxnSpPr/>
      </xdr:nvCxnSpPr>
      <xdr:spPr>
        <a:xfrm flipV="1">
          <a:off x="2908300" y="13126172"/>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129315</xdr:rowOff>
    </xdr:from>
    <xdr:to>
      <xdr:col>15</xdr:col>
      <xdr:colOff>50800</xdr:colOff>
      <xdr:row>77</xdr:row>
      <xdr:rowOff>55804</xdr:rowOff>
    </xdr:to>
    <xdr:cxnSp macro="">
      <xdr:nvCxnSpPr>
        <xdr:cNvPr id="183" name="直線コネクタ 182"/>
        <xdr:cNvCxnSpPr/>
      </xdr:nvCxnSpPr>
      <xdr:spPr>
        <a:xfrm flipV="1">
          <a:off x="2019300" y="13159515"/>
          <a:ext cx="889000" cy="9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55804</xdr:rowOff>
    </xdr:from>
    <xdr:to>
      <xdr:col>10</xdr:col>
      <xdr:colOff>114300</xdr:colOff>
      <xdr:row>77</xdr:row>
      <xdr:rowOff>107533</xdr:rowOff>
    </xdr:to>
    <xdr:cxnSp macro="">
      <xdr:nvCxnSpPr>
        <xdr:cNvPr id="186" name="直線コネクタ 185"/>
        <xdr:cNvCxnSpPr/>
      </xdr:nvCxnSpPr>
      <xdr:spPr>
        <a:xfrm flipV="1">
          <a:off x="1130300" y="13257454"/>
          <a:ext cx="889000" cy="5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17315</xdr:rowOff>
    </xdr:from>
    <xdr:to>
      <xdr:col>24</xdr:col>
      <xdr:colOff>114300</xdr:colOff>
      <xdr:row>77</xdr:row>
      <xdr:rowOff>118915</xdr:rowOff>
    </xdr:to>
    <xdr:sp macro="" textlink="">
      <xdr:nvSpPr>
        <xdr:cNvPr id="196" name="楕円 195"/>
        <xdr:cNvSpPr/>
      </xdr:nvSpPr>
      <xdr:spPr>
        <a:xfrm>
          <a:off x="4584700" y="132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167192</xdr:rowOff>
    </xdr:from>
    <xdr:ext cx="534377" cy="259045"/>
    <xdr:sp macro="" textlink="">
      <xdr:nvSpPr>
        <xdr:cNvPr id="197" name="維持補修費該当値テキスト"/>
        <xdr:cNvSpPr txBox="1"/>
      </xdr:nvSpPr>
      <xdr:spPr>
        <a:xfrm>
          <a:off x="4686300" y="131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45172</xdr:rowOff>
    </xdr:from>
    <xdr:to>
      <xdr:col>20</xdr:col>
      <xdr:colOff>38100</xdr:colOff>
      <xdr:row>76</xdr:row>
      <xdr:rowOff>146772</xdr:rowOff>
    </xdr:to>
    <xdr:sp macro="" textlink="">
      <xdr:nvSpPr>
        <xdr:cNvPr id="198" name="楕円 197"/>
        <xdr:cNvSpPr/>
      </xdr:nvSpPr>
      <xdr:spPr>
        <a:xfrm>
          <a:off x="3746500" y="130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163299</xdr:rowOff>
    </xdr:from>
    <xdr:ext cx="534377" cy="259045"/>
    <xdr:sp macro="" textlink="">
      <xdr:nvSpPr>
        <xdr:cNvPr id="199" name="テキスト ボックス 198"/>
        <xdr:cNvSpPr txBox="1"/>
      </xdr:nvSpPr>
      <xdr:spPr>
        <a:xfrm>
          <a:off x="3530111" y="1285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78515</xdr:rowOff>
    </xdr:from>
    <xdr:to>
      <xdr:col>15</xdr:col>
      <xdr:colOff>101600</xdr:colOff>
      <xdr:row>77</xdr:row>
      <xdr:rowOff>8665</xdr:rowOff>
    </xdr:to>
    <xdr:sp macro="" textlink="">
      <xdr:nvSpPr>
        <xdr:cNvPr id="200" name="楕円 199"/>
        <xdr:cNvSpPr/>
      </xdr:nvSpPr>
      <xdr:spPr>
        <a:xfrm>
          <a:off x="2857500" y="131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25192</xdr:rowOff>
    </xdr:from>
    <xdr:ext cx="534377" cy="259045"/>
    <xdr:sp macro="" textlink="">
      <xdr:nvSpPr>
        <xdr:cNvPr id="201" name="テキスト ボックス 200"/>
        <xdr:cNvSpPr txBox="1"/>
      </xdr:nvSpPr>
      <xdr:spPr>
        <a:xfrm>
          <a:off x="2641111" y="12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5004</xdr:rowOff>
    </xdr:from>
    <xdr:to>
      <xdr:col>10</xdr:col>
      <xdr:colOff>165100</xdr:colOff>
      <xdr:row>77</xdr:row>
      <xdr:rowOff>106604</xdr:rowOff>
    </xdr:to>
    <xdr:sp macro="" textlink="">
      <xdr:nvSpPr>
        <xdr:cNvPr id="202" name="楕円 201"/>
        <xdr:cNvSpPr/>
      </xdr:nvSpPr>
      <xdr:spPr>
        <a:xfrm>
          <a:off x="1968500" y="132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97731</xdr:rowOff>
    </xdr:from>
    <xdr:ext cx="534377" cy="259045"/>
    <xdr:sp macro="" textlink="">
      <xdr:nvSpPr>
        <xdr:cNvPr id="203" name="テキスト ボックス 202"/>
        <xdr:cNvSpPr txBox="1"/>
      </xdr:nvSpPr>
      <xdr:spPr>
        <a:xfrm>
          <a:off x="1752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56733</xdr:rowOff>
    </xdr:from>
    <xdr:to>
      <xdr:col>6</xdr:col>
      <xdr:colOff>38100</xdr:colOff>
      <xdr:row>77</xdr:row>
      <xdr:rowOff>158333</xdr:rowOff>
    </xdr:to>
    <xdr:sp macro="" textlink="">
      <xdr:nvSpPr>
        <xdr:cNvPr id="204" name="楕円 203"/>
        <xdr:cNvSpPr/>
      </xdr:nvSpPr>
      <xdr:spPr>
        <a:xfrm>
          <a:off x="1079500" y="132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149460</xdr:rowOff>
    </xdr:from>
    <xdr:ext cx="534377" cy="259045"/>
    <xdr:sp macro="" textlink="">
      <xdr:nvSpPr>
        <xdr:cNvPr id="205" name="テキスト ボックス 204"/>
        <xdr:cNvSpPr txBox="1"/>
      </xdr:nvSpPr>
      <xdr:spPr>
        <a:xfrm>
          <a:off x="863111" y="1335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111387</xdr:rowOff>
    </xdr:from>
    <xdr:to>
      <xdr:col>24</xdr:col>
      <xdr:colOff>63500</xdr:colOff>
      <xdr:row>96</xdr:row>
      <xdr:rowOff>139602</xdr:rowOff>
    </xdr:to>
    <xdr:cxnSp macro="">
      <xdr:nvCxnSpPr>
        <xdr:cNvPr id="237" name="直線コネクタ 236"/>
        <xdr:cNvCxnSpPr/>
      </xdr:nvCxnSpPr>
      <xdr:spPr>
        <a:xfrm flipV="1">
          <a:off x="3797300" y="16570587"/>
          <a:ext cx="8382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139602</xdr:rowOff>
    </xdr:from>
    <xdr:to>
      <xdr:col>19</xdr:col>
      <xdr:colOff>177800</xdr:colOff>
      <xdr:row>97</xdr:row>
      <xdr:rowOff>76296</xdr:rowOff>
    </xdr:to>
    <xdr:cxnSp macro="">
      <xdr:nvCxnSpPr>
        <xdr:cNvPr id="240" name="直線コネクタ 239"/>
        <xdr:cNvCxnSpPr/>
      </xdr:nvCxnSpPr>
      <xdr:spPr>
        <a:xfrm flipV="1">
          <a:off x="2908300" y="16598802"/>
          <a:ext cx="889000" cy="10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76116</xdr:rowOff>
    </xdr:from>
    <xdr:to>
      <xdr:col>15</xdr:col>
      <xdr:colOff>50800</xdr:colOff>
      <xdr:row>97</xdr:row>
      <xdr:rowOff>76296</xdr:rowOff>
    </xdr:to>
    <xdr:cxnSp macro="">
      <xdr:nvCxnSpPr>
        <xdr:cNvPr id="243" name="直線コネクタ 242"/>
        <xdr:cNvCxnSpPr/>
      </xdr:nvCxnSpPr>
      <xdr:spPr>
        <a:xfrm>
          <a:off x="2019300" y="16706766"/>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76116</xdr:rowOff>
    </xdr:from>
    <xdr:to>
      <xdr:col>10</xdr:col>
      <xdr:colOff>114300</xdr:colOff>
      <xdr:row>98</xdr:row>
      <xdr:rowOff>37058</xdr:rowOff>
    </xdr:to>
    <xdr:cxnSp macro="">
      <xdr:nvCxnSpPr>
        <xdr:cNvPr id="246" name="直線コネクタ 245"/>
        <xdr:cNvCxnSpPr/>
      </xdr:nvCxnSpPr>
      <xdr:spPr>
        <a:xfrm flipV="1">
          <a:off x="1130300" y="16706766"/>
          <a:ext cx="889000" cy="1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60587</xdr:rowOff>
    </xdr:from>
    <xdr:to>
      <xdr:col>24</xdr:col>
      <xdr:colOff>114300</xdr:colOff>
      <xdr:row>96</xdr:row>
      <xdr:rowOff>162187</xdr:rowOff>
    </xdr:to>
    <xdr:sp macro="" textlink="">
      <xdr:nvSpPr>
        <xdr:cNvPr id="256" name="楕円 255"/>
        <xdr:cNvSpPr/>
      </xdr:nvSpPr>
      <xdr:spPr>
        <a:xfrm>
          <a:off x="4584700" y="165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39014</xdr:rowOff>
    </xdr:from>
    <xdr:ext cx="534377" cy="259045"/>
    <xdr:sp macro="" textlink="">
      <xdr:nvSpPr>
        <xdr:cNvPr id="257" name="扶助費該当値テキスト"/>
        <xdr:cNvSpPr txBox="1"/>
      </xdr:nvSpPr>
      <xdr:spPr>
        <a:xfrm>
          <a:off x="4686300" y="164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88802</xdr:rowOff>
    </xdr:from>
    <xdr:to>
      <xdr:col>20</xdr:col>
      <xdr:colOff>38100</xdr:colOff>
      <xdr:row>97</xdr:row>
      <xdr:rowOff>18952</xdr:rowOff>
    </xdr:to>
    <xdr:sp macro="" textlink="">
      <xdr:nvSpPr>
        <xdr:cNvPr id="258" name="楕円 257"/>
        <xdr:cNvSpPr/>
      </xdr:nvSpPr>
      <xdr:spPr>
        <a:xfrm>
          <a:off x="3746500" y="165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10079</xdr:rowOff>
    </xdr:from>
    <xdr:ext cx="534377" cy="259045"/>
    <xdr:sp macro="" textlink="">
      <xdr:nvSpPr>
        <xdr:cNvPr id="259" name="テキスト ボックス 258"/>
        <xdr:cNvSpPr txBox="1"/>
      </xdr:nvSpPr>
      <xdr:spPr>
        <a:xfrm>
          <a:off x="3530111" y="1664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25496</xdr:rowOff>
    </xdr:from>
    <xdr:to>
      <xdr:col>15</xdr:col>
      <xdr:colOff>101600</xdr:colOff>
      <xdr:row>97</xdr:row>
      <xdr:rowOff>127096</xdr:rowOff>
    </xdr:to>
    <xdr:sp macro="" textlink="">
      <xdr:nvSpPr>
        <xdr:cNvPr id="260" name="楕円 259"/>
        <xdr:cNvSpPr/>
      </xdr:nvSpPr>
      <xdr:spPr>
        <a:xfrm>
          <a:off x="2857500" y="166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118223</xdr:rowOff>
    </xdr:from>
    <xdr:ext cx="534377" cy="259045"/>
    <xdr:sp macro="" textlink="">
      <xdr:nvSpPr>
        <xdr:cNvPr id="261" name="テキスト ボックス 260"/>
        <xdr:cNvSpPr txBox="1"/>
      </xdr:nvSpPr>
      <xdr:spPr>
        <a:xfrm>
          <a:off x="2641111" y="167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25316</xdr:rowOff>
    </xdr:from>
    <xdr:to>
      <xdr:col>10</xdr:col>
      <xdr:colOff>165100</xdr:colOff>
      <xdr:row>97</xdr:row>
      <xdr:rowOff>126916</xdr:rowOff>
    </xdr:to>
    <xdr:sp macro="" textlink="">
      <xdr:nvSpPr>
        <xdr:cNvPr id="262" name="楕円 261"/>
        <xdr:cNvSpPr/>
      </xdr:nvSpPr>
      <xdr:spPr>
        <a:xfrm>
          <a:off x="1968500" y="166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118043</xdr:rowOff>
    </xdr:from>
    <xdr:ext cx="534377" cy="259045"/>
    <xdr:sp macro="" textlink="">
      <xdr:nvSpPr>
        <xdr:cNvPr id="263" name="テキスト ボックス 262"/>
        <xdr:cNvSpPr txBox="1"/>
      </xdr:nvSpPr>
      <xdr:spPr>
        <a:xfrm>
          <a:off x="1752111" y="167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157708</xdr:rowOff>
    </xdr:from>
    <xdr:to>
      <xdr:col>6</xdr:col>
      <xdr:colOff>38100</xdr:colOff>
      <xdr:row>98</xdr:row>
      <xdr:rowOff>87858</xdr:rowOff>
    </xdr:to>
    <xdr:sp macro="" textlink="">
      <xdr:nvSpPr>
        <xdr:cNvPr id="264" name="楕円 263"/>
        <xdr:cNvSpPr/>
      </xdr:nvSpPr>
      <xdr:spPr>
        <a:xfrm>
          <a:off x="1079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78985</xdr:rowOff>
    </xdr:from>
    <xdr:ext cx="534377" cy="259045"/>
    <xdr:sp macro="" textlink="">
      <xdr:nvSpPr>
        <xdr:cNvPr id="265" name="テキスト ボックス 264"/>
        <xdr:cNvSpPr txBox="1"/>
      </xdr:nvSpPr>
      <xdr:spPr>
        <a:xfrm>
          <a:off x="863111" y="168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41257</xdr:rowOff>
    </xdr:from>
    <xdr:to>
      <xdr:col>55</xdr:col>
      <xdr:colOff>0</xdr:colOff>
      <xdr:row>35</xdr:row>
      <xdr:rowOff>72728</xdr:rowOff>
    </xdr:to>
    <xdr:cxnSp macro="">
      <xdr:nvCxnSpPr>
        <xdr:cNvPr id="294" name="直線コネクタ 293"/>
        <xdr:cNvCxnSpPr/>
      </xdr:nvCxnSpPr>
      <xdr:spPr>
        <a:xfrm flipV="1">
          <a:off x="9639300" y="6042007"/>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72728</xdr:rowOff>
    </xdr:from>
    <xdr:to>
      <xdr:col>50</xdr:col>
      <xdr:colOff>114300</xdr:colOff>
      <xdr:row>35</xdr:row>
      <xdr:rowOff>152296</xdr:rowOff>
    </xdr:to>
    <xdr:cxnSp macro="">
      <xdr:nvCxnSpPr>
        <xdr:cNvPr id="297" name="直線コネクタ 296"/>
        <xdr:cNvCxnSpPr/>
      </xdr:nvCxnSpPr>
      <xdr:spPr>
        <a:xfrm flipV="1">
          <a:off x="8750300" y="6073478"/>
          <a:ext cx="889000" cy="7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152296</xdr:rowOff>
    </xdr:from>
    <xdr:to>
      <xdr:col>45</xdr:col>
      <xdr:colOff>177800</xdr:colOff>
      <xdr:row>36</xdr:row>
      <xdr:rowOff>142344</xdr:rowOff>
    </xdr:to>
    <xdr:cxnSp macro="">
      <xdr:nvCxnSpPr>
        <xdr:cNvPr id="300" name="直線コネクタ 299"/>
        <xdr:cNvCxnSpPr/>
      </xdr:nvCxnSpPr>
      <xdr:spPr>
        <a:xfrm flipV="1">
          <a:off x="7861300" y="6153046"/>
          <a:ext cx="889000" cy="16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113015</xdr:rowOff>
    </xdr:from>
    <xdr:to>
      <xdr:col>41</xdr:col>
      <xdr:colOff>50800</xdr:colOff>
      <xdr:row>36</xdr:row>
      <xdr:rowOff>142344</xdr:rowOff>
    </xdr:to>
    <xdr:cxnSp macro="">
      <xdr:nvCxnSpPr>
        <xdr:cNvPr id="303" name="直線コネクタ 302"/>
        <xdr:cNvCxnSpPr/>
      </xdr:nvCxnSpPr>
      <xdr:spPr>
        <a:xfrm>
          <a:off x="6972300" y="6285215"/>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161907</xdr:rowOff>
    </xdr:from>
    <xdr:to>
      <xdr:col>55</xdr:col>
      <xdr:colOff>50800</xdr:colOff>
      <xdr:row>35</xdr:row>
      <xdr:rowOff>92057</xdr:rowOff>
    </xdr:to>
    <xdr:sp macro="" textlink="">
      <xdr:nvSpPr>
        <xdr:cNvPr id="313" name="楕円 312"/>
        <xdr:cNvSpPr/>
      </xdr:nvSpPr>
      <xdr:spPr>
        <a:xfrm>
          <a:off x="10426700" y="59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13334</xdr:rowOff>
    </xdr:from>
    <xdr:ext cx="599010" cy="259045"/>
    <xdr:sp macro="" textlink="">
      <xdr:nvSpPr>
        <xdr:cNvPr id="314" name="補助費等該当値テキスト"/>
        <xdr:cNvSpPr txBox="1"/>
      </xdr:nvSpPr>
      <xdr:spPr>
        <a:xfrm>
          <a:off x="10528300" y="584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21928</xdr:rowOff>
    </xdr:from>
    <xdr:to>
      <xdr:col>50</xdr:col>
      <xdr:colOff>165100</xdr:colOff>
      <xdr:row>35</xdr:row>
      <xdr:rowOff>123528</xdr:rowOff>
    </xdr:to>
    <xdr:sp macro="" textlink="">
      <xdr:nvSpPr>
        <xdr:cNvPr id="315" name="楕円 314"/>
        <xdr:cNvSpPr/>
      </xdr:nvSpPr>
      <xdr:spPr>
        <a:xfrm>
          <a:off x="9588500" y="60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140055</xdr:rowOff>
    </xdr:from>
    <xdr:ext cx="599010" cy="259045"/>
    <xdr:sp macro="" textlink="">
      <xdr:nvSpPr>
        <xdr:cNvPr id="316" name="テキスト ボックス 315"/>
        <xdr:cNvSpPr txBox="1"/>
      </xdr:nvSpPr>
      <xdr:spPr>
        <a:xfrm>
          <a:off x="9339795" y="579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101496</xdr:rowOff>
    </xdr:from>
    <xdr:to>
      <xdr:col>46</xdr:col>
      <xdr:colOff>38100</xdr:colOff>
      <xdr:row>36</xdr:row>
      <xdr:rowOff>31646</xdr:rowOff>
    </xdr:to>
    <xdr:sp macro="" textlink="">
      <xdr:nvSpPr>
        <xdr:cNvPr id="317" name="楕円 316"/>
        <xdr:cNvSpPr/>
      </xdr:nvSpPr>
      <xdr:spPr>
        <a:xfrm>
          <a:off x="8699500" y="61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48173</xdr:rowOff>
    </xdr:from>
    <xdr:ext cx="599010" cy="259045"/>
    <xdr:sp macro="" textlink="">
      <xdr:nvSpPr>
        <xdr:cNvPr id="318" name="テキスト ボックス 317"/>
        <xdr:cNvSpPr txBox="1"/>
      </xdr:nvSpPr>
      <xdr:spPr>
        <a:xfrm>
          <a:off x="8450795" y="587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91544</xdr:rowOff>
    </xdr:from>
    <xdr:to>
      <xdr:col>41</xdr:col>
      <xdr:colOff>101600</xdr:colOff>
      <xdr:row>37</xdr:row>
      <xdr:rowOff>21694</xdr:rowOff>
    </xdr:to>
    <xdr:sp macro="" textlink="">
      <xdr:nvSpPr>
        <xdr:cNvPr id="319" name="楕円 318"/>
        <xdr:cNvSpPr/>
      </xdr:nvSpPr>
      <xdr:spPr>
        <a:xfrm>
          <a:off x="7810500" y="62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12821</xdr:rowOff>
    </xdr:from>
    <xdr:ext cx="599010" cy="259045"/>
    <xdr:sp macro="" textlink="">
      <xdr:nvSpPr>
        <xdr:cNvPr id="320" name="テキスト ボックス 319"/>
        <xdr:cNvSpPr txBox="1"/>
      </xdr:nvSpPr>
      <xdr:spPr>
        <a:xfrm>
          <a:off x="7561795" y="635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62215</xdr:rowOff>
    </xdr:from>
    <xdr:to>
      <xdr:col>36</xdr:col>
      <xdr:colOff>165100</xdr:colOff>
      <xdr:row>36</xdr:row>
      <xdr:rowOff>163815</xdr:rowOff>
    </xdr:to>
    <xdr:sp macro="" textlink="">
      <xdr:nvSpPr>
        <xdr:cNvPr id="321" name="楕円 320"/>
        <xdr:cNvSpPr/>
      </xdr:nvSpPr>
      <xdr:spPr>
        <a:xfrm>
          <a:off x="6921500" y="6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8892</xdr:rowOff>
    </xdr:from>
    <xdr:ext cx="599010" cy="259045"/>
    <xdr:sp macro="" textlink="">
      <xdr:nvSpPr>
        <xdr:cNvPr id="322" name="テキスト ボックス 321"/>
        <xdr:cNvSpPr txBox="1"/>
      </xdr:nvSpPr>
      <xdr:spPr>
        <a:xfrm>
          <a:off x="6672795" y="600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121629</xdr:rowOff>
    </xdr:from>
    <xdr:to>
      <xdr:col>55</xdr:col>
      <xdr:colOff>0</xdr:colOff>
      <xdr:row>58</xdr:row>
      <xdr:rowOff>45244</xdr:rowOff>
    </xdr:to>
    <xdr:cxnSp macro="">
      <xdr:nvCxnSpPr>
        <xdr:cNvPr id="353" name="直線コネクタ 352"/>
        <xdr:cNvCxnSpPr/>
      </xdr:nvCxnSpPr>
      <xdr:spPr>
        <a:xfrm flipV="1">
          <a:off x="9639300" y="9894279"/>
          <a:ext cx="838200" cy="9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45244</xdr:rowOff>
    </xdr:from>
    <xdr:to>
      <xdr:col>50</xdr:col>
      <xdr:colOff>114300</xdr:colOff>
      <xdr:row>58</xdr:row>
      <xdr:rowOff>113040</xdr:rowOff>
    </xdr:to>
    <xdr:cxnSp macro="">
      <xdr:nvCxnSpPr>
        <xdr:cNvPr id="356" name="直線コネクタ 355"/>
        <xdr:cNvCxnSpPr/>
      </xdr:nvCxnSpPr>
      <xdr:spPr>
        <a:xfrm flipV="1">
          <a:off x="8750300" y="9989344"/>
          <a:ext cx="8890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54948</xdr:rowOff>
    </xdr:from>
    <xdr:to>
      <xdr:col>45</xdr:col>
      <xdr:colOff>177800</xdr:colOff>
      <xdr:row>58</xdr:row>
      <xdr:rowOff>113040</xdr:rowOff>
    </xdr:to>
    <xdr:cxnSp macro="">
      <xdr:nvCxnSpPr>
        <xdr:cNvPr id="359" name="直線コネクタ 358"/>
        <xdr:cNvCxnSpPr/>
      </xdr:nvCxnSpPr>
      <xdr:spPr>
        <a:xfrm>
          <a:off x="7861300" y="9827598"/>
          <a:ext cx="889000" cy="22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54948</xdr:rowOff>
    </xdr:from>
    <xdr:to>
      <xdr:col>41</xdr:col>
      <xdr:colOff>50800</xdr:colOff>
      <xdr:row>58</xdr:row>
      <xdr:rowOff>44822</xdr:rowOff>
    </xdr:to>
    <xdr:cxnSp macro="">
      <xdr:nvCxnSpPr>
        <xdr:cNvPr id="362" name="直線コネクタ 361"/>
        <xdr:cNvCxnSpPr/>
      </xdr:nvCxnSpPr>
      <xdr:spPr>
        <a:xfrm flipV="1">
          <a:off x="6972300" y="9827598"/>
          <a:ext cx="889000" cy="16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70829</xdr:rowOff>
    </xdr:from>
    <xdr:to>
      <xdr:col>55</xdr:col>
      <xdr:colOff>50800</xdr:colOff>
      <xdr:row>58</xdr:row>
      <xdr:rowOff>979</xdr:rowOff>
    </xdr:to>
    <xdr:sp macro="" textlink="">
      <xdr:nvSpPr>
        <xdr:cNvPr id="372" name="楕円 371"/>
        <xdr:cNvSpPr/>
      </xdr:nvSpPr>
      <xdr:spPr>
        <a:xfrm>
          <a:off x="10426700" y="98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93706</xdr:rowOff>
    </xdr:from>
    <xdr:ext cx="599010" cy="259045"/>
    <xdr:sp macro="" textlink="">
      <xdr:nvSpPr>
        <xdr:cNvPr id="373" name="普通建設事業費該当値テキスト"/>
        <xdr:cNvSpPr txBox="1"/>
      </xdr:nvSpPr>
      <xdr:spPr>
        <a:xfrm>
          <a:off x="10528300" y="969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165894</xdr:rowOff>
    </xdr:from>
    <xdr:to>
      <xdr:col>50</xdr:col>
      <xdr:colOff>165100</xdr:colOff>
      <xdr:row>58</xdr:row>
      <xdr:rowOff>96044</xdr:rowOff>
    </xdr:to>
    <xdr:sp macro="" textlink="">
      <xdr:nvSpPr>
        <xdr:cNvPr id="374" name="楕円 373"/>
        <xdr:cNvSpPr/>
      </xdr:nvSpPr>
      <xdr:spPr>
        <a:xfrm>
          <a:off x="9588500" y="99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112571</xdr:rowOff>
    </xdr:from>
    <xdr:ext cx="599010" cy="259045"/>
    <xdr:sp macro="" textlink="">
      <xdr:nvSpPr>
        <xdr:cNvPr id="375" name="テキスト ボックス 374"/>
        <xdr:cNvSpPr txBox="1"/>
      </xdr:nvSpPr>
      <xdr:spPr>
        <a:xfrm>
          <a:off x="9339795" y="971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62240</xdr:rowOff>
    </xdr:from>
    <xdr:to>
      <xdr:col>46</xdr:col>
      <xdr:colOff>38100</xdr:colOff>
      <xdr:row>58</xdr:row>
      <xdr:rowOff>163840</xdr:rowOff>
    </xdr:to>
    <xdr:sp macro="" textlink="">
      <xdr:nvSpPr>
        <xdr:cNvPr id="376" name="楕円 375"/>
        <xdr:cNvSpPr/>
      </xdr:nvSpPr>
      <xdr:spPr>
        <a:xfrm>
          <a:off x="8699500" y="100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154967</xdr:rowOff>
    </xdr:from>
    <xdr:ext cx="599010" cy="259045"/>
    <xdr:sp macro="" textlink="">
      <xdr:nvSpPr>
        <xdr:cNvPr id="377" name="テキスト ボックス 376"/>
        <xdr:cNvSpPr txBox="1"/>
      </xdr:nvSpPr>
      <xdr:spPr>
        <a:xfrm>
          <a:off x="8450795" y="100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4148</xdr:rowOff>
    </xdr:from>
    <xdr:to>
      <xdr:col>41</xdr:col>
      <xdr:colOff>101600</xdr:colOff>
      <xdr:row>57</xdr:row>
      <xdr:rowOff>105748</xdr:rowOff>
    </xdr:to>
    <xdr:sp macro="" textlink="">
      <xdr:nvSpPr>
        <xdr:cNvPr id="378" name="楕円 377"/>
        <xdr:cNvSpPr/>
      </xdr:nvSpPr>
      <xdr:spPr>
        <a:xfrm>
          <a:off x="7810500" y="97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122275</xdr:rowOff>
    </xdr:from>
    <xdr:ext cx="599010" cy="259045"/>
    <xdr:sp macro="" textlink="">
      <xdr:nvSpPr>
        <xdr:cNvPr id="379" name="テキスト ボックス 378"/>
        <xdr:cNvSpPr txBox="1"/>
      </xdr:nvSpPr>
      <xdr:spPr>
        <a:xfrm>
          <a:off x="7561795" y="955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165472</xdr:rowOff>
    </xdr:from>
    <xdr:to>
      <xdr:col>36</xdr:col>
      <xdr:colOff>165100</xdr:colOff>
      <xdr:row>58</xdr:row>
      <xdr:rowOff>95622</xdr:rowOff>
    </xdr:to>
    <xdr:sp macro="" textlink="">
      <xdr:nvSpPr>
        <xdr:cNvPr id="380" name="楕円 379"/>
        <xdr:cNvSpPr/>
      </xdr:nvSpPr>
      <xdr:spPr>
        <a:xfrm>
          <a:off x="6921500" y="99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112149</xdr:rowOff>
    </xdr:from>
    <xdr:ext cx="599010" cy="259045"/>
    <xdr:sp macro="" textlink="">
      <xdr:nvSpPr>
        <xdr:cNvPr id="381" name="テキスト ボックス 380"/>
        <xdr:cNvSpPr txBox="1"/>
      </xdr:nvSpPr>
      <xdr:spPr>
        <a:xfrm>
          <a:off x="6672795" y="971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68543</xdr:rowOff>
    </xdr:from>
    <xdr:to>
      <xdr:col>55</xdr:col>
      <xdr:colOff>0</xdr:colOff>
      <xdr:row>79</xdr:row>
      <xdr:rowOff>17988</xdr:rowOff>
    </xdr:to>
    <xdr:cxnSp macro="">
      <xdr:nvCxnSpPr>
        <xdr:cNvPr id="410" name="直線コネクタ 409"/>
        <xdr:cNvCxnSpPr/>
      </xdr:nvCxnSpPr>
      <xdr:spPr>
        <a:xfrm>
          <a:off x="9639300" y="13441643"/>
          <a:ext cx="838200" cy="1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68543</xdr:rowOff>
    </xdr:from>
    <xdr:to>
      <xdr:col>50</xdr:col>
      <xdr:colOff>114300</xdr:colOff>
      <xdr:row>79</xdr:row>
      <xdr:rowOff>6522</xdr:rowOff>
    </xdr:to>
    <xdr:cxnSp macro="">
      <xdr:nvCxnSpPr>
        <xdr:cNvPr id="413" name="直線コネクタ 412"/>
        <xdr:cNvCxnSpPr/>
      </xdr:nvCxnSpPr>
      <xdr:spPr>
        <a:xfrm flipV="1">
          <a:off x="8750300" y="13441643"/>
          <a:ext cx="889000" cy="10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103294</xdr:rowOff>
    </xdr:from>
    <xdr:to>
      <xdr:col>45</xdr:col>
      <xdr:colOff>177800</xdr:colOff>
      <xdr:row>79</xdr:row>
      <xdr:rowOff>6522</xdr:rowOff>
    </xdr:to>
    <xdr:cxnSp macro="">
      <xdr:nvCxnSpPr>
        <xdr:cNvPr id="416" name="直線コネクタ 415"/>
        <xdr:cNvCxnSpPr/>
      </xdr:nvCxnSpPr>
      <xdr:spPr>
        <a:xfrm>
          <a:off x="7861300" y="13476394"/>
          <a:ext cx="889000" cy="7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138638</xdr:rowOff>
    </xdr:from>
    <xdr:to>
      <xdr:col>55</xdr:col>
      <xdr:colOff>50800</xdr:colOff>
      <xdr:row>79</xdr:row>
      <xdr:rowOff>68788</xdr:rowOff>
    </xdr:to>
    <xdr:sp macro="" textlink="">
      <xdr:nvSpPr>
        <xdr:cNvPr id="426" name="楕円 425"/>
        <xdr:cNvSpPr/>
      </xdr:nvSpPr>
      <xdr:spPr>
        <a:xfrm>
          <a:off x="10426700" y="135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17743</xdr:rowOff>
    </xdr:from>
    <xdr:to>
      <xdr:col>50</xdr:col>
      <xdr:colOff>165100</xdr:colOff>
      <xdr:row>78</xdr:row>
      <xdr:rowOff>119343</xdr:rowOff>
    </xdr:to>
    <xdr:sp macro="" textlink="">
      <xdr:nvSpPr>
        <xdr:cNvPr id="428" name="楕円 427"/>
        <xdr:cNvSpPr/>
      </xdr:nvSpPr>
      <xdr:spPr>
        <a:xfrm>
          <a:off x="9588500" y="133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135870</xdr:rowOff>
    </xdr:from>
    <xdr:ext cx="599010" cy="259045"/>
    <xdr:sp macro="" textlink="">
      <xdr:nvSpPr>
        <xdr:cNvPr id="429" name="テキスト ボックス 428"/>
        <xdr:cNvSpPr txBox="1"/>
      </xdr:nvSpPr>
      <xdr:spPr>
        <a:xfrm>
          <a:off x="9339795" y="1316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127172</xdr:rowOff>
    </xdr:from>
    <xdr:to>
      <xdr:col>46</xdr:col>
      <xdr:colOff>38100</xdr:colOff>
      <xdr:row>79</xdr:row>
      <xdr:rowOff>57322</xdr:rowOff>
    </xdr:to>
    <xdr:sp macro="" textlink="">
      <xdr:nvSpPr>
        <xdr:cNvPr id="430" name="楕円 429"/>
        <xdr:cNvSpPr/>
      </xdr:nvSpPr>
      <xdr:spPr>
        <a:xfrm>
          <a:off x="8699500" y="135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48449</xdr:rowOff>
    </xdr:from>
    <xdr:ext cx="534377" cy="259045"/>
    <xdr:sp macro="" textlink="">
      <xdr:nvSpPr>
        <xdr:cNvPr id="431" name="テキスト ボックス 430"/>
        <xdr:cNvSpPr txBox="1"/>
      </xdr:nvSpPr>
      <xdr:spPr>
        <a:xfrm>
          <a:off x="8483111" y="135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52494</xdr:rowOff>
    </xdr:from>
    <xdr:to>
      <xdr:col>41</xdr:col>
      <xdr:colOff>101600</xdr:colOff>
      <xdr:row>78</xdr:row>
      <xdr:rowOff>154094</xdr:rowOff>
    </xdr:to>
    <xdr:sp macro="" textlink="">
      <xdr:nvSpPr>
        <xdr:cNvPr id="432" name="楕円 431"/>
        <xdr:cNvSpPr/>
      </xdr:nvSpPr>
      <xdr:spPr>
        <a:xfrm>
          <a:off x="7810500" y="134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170621</xdr:rowOff>
    </xdr:from>
    <xdr:ext cx="534377" cy="259045"/>
    <xdr:sp macro="" textlink="">
      <xdr:nvSpPr>
        <xdr:cNvPr id="433" name="テキスト ボックス 432"/>
        <xdr:cNvSpPr txBox="1"/>
      </xdr:nvSpPr>
      <xdr:spPr>
        <a:xfrm>
          <a:off x="7594111" y="1320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88512</xdr:rowOff>
    </xdr:from>
    <xdr:to>
      <xdr:col>55</xdr:col>
      <xdr:colOff>0</xdr:colOff>
      <xdr:row>98</xdr:row>
      <xdr:rowOff>31775</xdr:rowOff>
    </xdr:to>
    <xdr:cxnSp macro="">
      <xdr:nvCxnSpPr>
        <xdr:cNvPr id="464" name="直線コネクタ 463"/>
        <xdr:cNvCxnSpPr/>
      </xdr:nvCxnSpPr>
      <xdr:spPr>
        <a:xfrm flipV="1">
          <a:off x="9639300" y="16719162"/>
          <a:ext cx="838200" cy="11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140703</xdr:rowOff>
    </xdr:from>
    <xdr:to>
      <xdr:col>50</xdr:col>
      <xdr:colOff>114300</xdr:colOff>
      <xdr:row>98</xdr:row>
      <xdr:rowOff>31775</xdr:rowOff>
    </xdr:to>
    <xdr:cxnSp macro="">
      <xdr:nvCxnSpPr>
        <xdr:cNvPr id="467" name="直線コネクタ 466"/>
        <xdr:cNvCxnSpPr/>
      </xdr:nvCxnSpPr>
      <xdr:spPr>
        <a:xfrm>
          <a:off x="8750300" y="16771353"/>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140703</xdr:rowOff>
    </xdr:from>
    <xdr:to>
      <xdr:col>45</xdr:col>
      <xdr:colOff>177800</xdr:colOff>
      <xdr:row>98</xdr:row>
      <xdr:rowOff>63475</xdr:rowOff>
    </xdr:to>
    <xdr:cxnSp macro="">
      <xdr:nvCxnSpPr>
        <xdr:cNvPr id="470" name="直線コネクタ 469"/>
        <xdr:cNvCxnSpPr/>
      </xdr:nvCxnSpPr>
      <xdr:spPr>
        <a:xfrm flipV="1">
          <a:off x="7861300" y="16771353"/>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37712</xdr:rowOff>
    </xdr:from>
    <xdr:to>
      <xdr:col>55</xdr:col>
      <xdr:colOff>50800</xdr:colOff>
      <xdr:row>97</xdr:row>
      <xdr:rowOff>139312</xdr:rowOff>
    </xdr:to>
    <xdr:sp macro="" textlink="">
      <xdr:nvSpPr>
        <xdr:cNvPr id="480" name="楕円 479"/>
        <xdr:cNvSpPr/>
      </xdr:nvSpPr>
      <xdr:spPr>
        <a:xfrm>
          <a:off x="10426700" y="166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60589</xdr:rowOff>
    </xdr:from>
    <xdr:ext cx="599010" cy="259045"/>
    <xdr:sp macro="" textlink="">
      <xdr:nvSpPr>
        <xdr:cNvPr id="481" name="普通建設事業費 （ うち更新整備　）該当値テキスト"/>
        <xdr:cNvSpPr txBox="1"/>
      </xdr:nvSpPr>
      <xdr:spPr>
        <a:xfrm>
          <a:off x="10528300" y="1651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152425</xdr:rowOff>
    </xdr:from>
    <xdr:to>
      <xdr:col>50</xdr:col>
      <xdr:colOff>165100</xdr:colOff>
      <xdr:row>98</xdr:row>
      <xdr:rowOff>82575</xdr:rowOff>
    </xdr:to>
    <xdr:sp macro="" textlink="">
      <xdr:nvSpPr>
        <xdr:cNvPr id="482" name="楕円 481"/>
        <xdr:cNvSpPr/>
      </xdr:nvSpPr>
      <xdr:spPr>
        <a:xfrm>
          <a:off x="9588500" y="167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73702</xdr:rowOff>
    </xdr:from>
    <xdr:ext cx="534377" cy="259045"/>
    <xdr:sp macro="" textlink="">
      <xdr:nvSpPr>
        <xdr:cNvPr id="483" name="テキスト ボックス 482"/>
        <xdr:cNvSpPr txBox="1"/>
      </xdr:nvSpPr>
      <xdr:spPr>
        <a:xfrm>
          <a:off x="9372111" y="168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89903</xdr:rowOff>
    </xdr:from>
    <xdr:to>
      <xdr:col>46</xdr:col>
      <xdr:colOff>38100</xdr:colOff>
      <xdr:row>98</xdr:row>
      <xdr:rowOff>20053</xdr:rowOff>
    </xdr:to>
    <xdr:sp macro="" textlink="">
      <xdr:nvSpPr>
        <xdr:cNvPr id="484" name="楕円 483"/>
        <xdr:cNvSpPr/>
      </xdr:nvSpPr>
      <xdr:spPr>
        <a:xfrm>
          <a:off x="8699500" y="16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36580</xdr:rowOff>
    </xdr:from>
    <xdr:ext cx="534377" cy="259045"/>
    <xdr:sp macro="" textlink="">
      <xdr:nvSpPr>
        <xdr:cNvPr id="485" name="テキスト ボックス 484"/>
        <xdr:cNvSpPr txBox="1"/>
      </xdr:nvSpPr>
      <xdr:spPr>
        <a:xfrm>
          <a:off x="8483111" y="164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12675</xdr:rowOff>
    </xdr:from>
    <xdr:to>
      <xdr:col>41</xdr:col>
      <xdr:colOff>101600</xdr:colOff>
      <xdr:row>98</xdr:row>
      <xdr:rowOff>114275</xdr:rowOff>
    </xdr:to>
    <xdr:sp macro="" textlink="">
      <xdr:nvSpPr>
        <xdr:cNvPr id="486" name="楕円 485"/>
        <xdr:cNvSpPr/>
      </xdr:nvSpPr>
      <xdr:spPr>
        <a:xfrm>
          <a:off x="7810500" y="168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105402</xdr:rowOff>
    </xdr:from>
    <xdr:ext cx="534377" cy="259045"/>
    <xdr:sp macro="" textlink="">
      <xdr:nvSpPr>
        <xdr:cNvPr id="487" name="テキスト ボックス 486"/>
        <xdr:cNvSpPr txBox="1"/>
      </xdr:nvSpPr>
      <xdr:spPr>
        <a:xfrm>
          <a:off x="7594111" y="169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96460</xdr:rowOff>
    </xdr:from>
    <xdr:to>
      <xdr:col>85</xdr:col>
      <xdr:colOff>127000</xdr:colOff>
      <xdr:row>38</xdr:row>
      <xdr:rowOff>97706</xdr:rowOff>
    </xdr:to>
    <xdr:cxnSp macro="">
      <xdr:nvCxnSpPr>
        <xdr:cNvPr id="514" name="直線コネクタ 513"/>
        <xdr:cNvCxnSpPr/>
      </xdr:nvCxnSpPr>
      <xdr:spPr>
        <a:xfrm flipV="1">
          <a:off x="15481300" y="6611560"/>
          <a:ext cx="8382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97706</xdr:rowOff>
    </xdr:from>
    <xdr:to>
      <xdr:col>81</xdr:col>
      <xdr:colOff>50800</xdr:colOff>
      <xdr:row>38</xdr:row>
      <xdr:rowOff>139700</xdr:rowOff>
    </xdr:to>
    <xdr:cxnSp macro="">
      <xdr:nvCxnSpPr>
        <xdr:cNvPr id="517" name="直線コネクタ 516"/>
        <xdr:cNvCxnSpPr/>
      </xdr:nvCxnSpPr>
      <xdr:spPr>
        <a:xfrm flipV="1">
          <a:off x="14592300" y="6612806"/>
          <a:ext cx="8890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45660</xdr:rowOff>
    </xdr:from>
    <xdr:to>
      <xdr:col>85</xdr:col>
      <xdr:colOff>177800</xdr:colOff>
      <xdr:row>38</xdr:row>
      <xdr:rowOff>147260</xdr:rowOff>
    </xdr:to>
    <xdr:sp macro="" textlink="">
      <xdr:nvSpPr>
        <xdr:cNvPr id="533" name="楕円 532"/>
        <xdr:cNvSpPr/>
      </xdr:nvSpPr>
      <xdr:spPr>
        <a:xfrm>
          <a:off x="16268700" y="65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5037</xdr:rowOff>
    </xdr:from>
    <xdr:ext cx="534377" cy="259045"/>
    <xdr:sp macro="" textlink="">
      <xdr:nvSpPr>
        <xdr:cNvPr id="534" name="災害復旧事業費該当値テキスト"/>
        <xdr:cNvSpPr txBox="1"/>
      </xdr:nvSpPr>
      <xdr:spPr>
        <a:xfrm>
          <a:off x="16370300" y="634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46906</xdr:rowOff>
    </xdr:from>
    <xdr:to>
      <xdr:col>81</xdr:col>
      <xdr:colOff>101600</xdr:colOff>
      <xdr:row>38</xdr:row>
      <xdr:rowOff>148506</xdr:rowOff>
    </xdr:to>
    <xdr:sp macro="" textlink="">
      <xdr:nvSpPr>
        <xdr:cNvPr id="535" name="楕円 534"/>
        <xdr:cNvSpPr/>
      </xdr:nvSpPr>
      <xdr:spPr>
        <a:xfrm>
          <a:off x="15430500" y="65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165033</xdr:rowOff>
    </xdr:from>
    <xdr:ext cx="534377" cy="259045"/>
    <xdr:sp macro="" textlink="">
      <xdr:nvSpPr>
        <xdr:cNvPr id="536" name="テキスト ボックス 535"/>
        <xdr:cNvSpPr txBox="1"/>
      </xdr:nvSpPr>
      <xdr:spPr>
        <a:xfrm>
          <a:off x="15214111" y="63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51890</xdr:rowOff>
    </xdr:from>
    <xdr:to>
      <xdr:col>85</xdr:col>
      <xdr:colOff>127000</xdr:colOff>
      <xdr:row>76</xdr:row>
      <xdr:rowOff>66599</xdr:rowOff>
    </xdr:to>
    <xdr:cxnSp macro="">
      <xdr:nvCxnSpPr>
        <xdr:cNvPr id="622" name="直線コネクタ 621"/>
        <xdr:cNvCxnSpPr/>
      </xdr:nvCxnSpPr>
      <xdr:spPr>
        <a:xfrm flipV="1">
          <a:off x="15481300" y="13082090"/>
          <a:ext cx="838200" cy="1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66599</xdr:rowOff>
    </xdr:from>
    <xdr:to>
      <xdr:col>81</xdr:col>
      <xdr:colOff>50800</xdr:colOff>
      <xdr:row>76</xdr:row>
      <xdr:rowOff>71636</xdr:rowOff>
    </xdr:to>
    <xdr:cxnSp macro="">
      <xdr:nvCxnSpPr>
        <xdr:cNvPr id="625" name="直線コネクタ 624"/>
        <xdr:cNvCxnSpPr/>
      </xdr:nvCxnSpPr>
      <xdr:spPr>
        <a:xfrm flipV="1">
          <a:off x="14592300" y="13096799"/>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30840</xdr:rowOff>
    </xdr:from>
    <xdr:to>
      <xdr:col>76</xdr:col>
      <xdr:colOff>114300</xdr:colOff>
      <xdr:row>76</xdr:row>
      <xdr:rowOff>71636</xdr:rowOff>
    </xdr:to>
    <xdr:cxnSp macro="">
      <xdr:nvCxnSpPr>
        <xdr:cNvPr id="628" name="直線コネクタ 627"/>
        <xdr:cNvCxnSpPr/>
      </xdr:nvCxnSpPr>
      <xdr:spPr>
        <a:xfrm>
          <a:off x="13703300" y="13061040"/>
          <a:ext cx="889000" cy="4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4273</xdr:rowOff>
    </xdr:from>
    <xdr:to>
      <xdr:col>71</xdr:col>
      <xdr:colOff>177800</xdr:colOff>
      <xdr:row>76</xdr:row>
      <xdr:rowOff>30840</xdr:rowOff>
    </xdr:to>
    <xdr:cxnSp macro="">
      <xdr:nvCxnSpPr>
        <xdr:cNvPr id="631" name="直線コネクタ 630"/>
        <xdr:cNvCxnSpPr/>
      </xdr:nvCxnSpPr>
      <xdr:spPr>
        <a:xfrm>
          <a:off x="12814300" y="13034473"/>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xdr:rowOff>
    </xdr:from>
    <xdr:to>
      <xdr:col>85</xdr:col>
      <xdr:colOff>177800</xdr:colOff>
      <xdr:row>76</xdr:row>
      <xdr:rowOff>102690</xdr:rowOff>
    </xdr:to>
    <xdr:sp macro="" textlink="">
      <xdr:nvSpPr>
        <xdr:cNvPr id="641" name="楕円 640"/>
        <xdr:cNvSpPr/>
      </xdr:nvSpPr>
      <xdr:spPr>
        <a:xfrm>
          <a:off x="16268700" y="130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150967</xdr:rowOff>
    </xdr:from>
    <xdr:ext cx="534377" cy="259045"/>
    <xdr:sp macro="" textlink="">
      <xdr:nvSpPr>
        <xdr:cNvPr id="642" name="公債費該当値テキスト"/>
        <xdr:cNvSpPr txBox="1"/>
      </xdr:nvSpPr>
      <xdr:spPr>
        <a:xfrm>
          <a:off x="16370300" y="130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15799</xdr:rowOff>
    </xdr:from>
    <xdr:to>
      <xdr:col>81</xdr:col>
      <xdr:colOff>101600</xdr:colOff>
      <xdr:row>76</xdr:row>
      <xdr:rowOff>117399</xdr:rowOff>
    </xdr:to>
    <xdr:sp macro="" textlink="">
      <xdr:nvSpPr>
        <xdr:cNvPr id="643" name="楕円 642"/>
        <xdr:cNvSpPr/>
      </xdr:nvSpPr>
      <xdr:spPr>
        <a:xfrm>
          <a:off x="15430500" y="130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108526</xdr:rowOff>
    </xdr:from>
    <xdr:ext cx="534377" cy="259045"/>
    <xdr:sp macro="" textlink="">
      <xdr:nvSpPr>
        <xdr:cNvPr id="644" name="テキスト ボックス 643"/>
        <xdr:cNvSpPr txBox="1"/>
      </xdr:nvSpPr>
      <xdr:spPr>
        <a:xfrm>
          <a:off x="15214111" y="131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20836</xdr:rowOff>
    </xdr:from>
    <xdr:to>
      <xdr:col>76</xdr:col>
      <xdr:colOff>165100</xdr:colOff>
      <xdr:row>76</xdr:row>
      <xdr:rowOff>122436</xdr:rowOff>
    </xdr:to>
    <xdr:sp macro="" textlink="">
      <xdr:nvSpPr>
        <xdr:cNvPr id="645" name="楕円 644"/>
        <xdr:cNvSpPr/>
      </xdr:nvSpPr>
      <xdr:spPr>
        <a:xfrm>
          <a:off x="14541500" y="130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113563</xdr:rowOff>
    </xdr:from>
    <xdr:ext cx="534377" cy="259045"/>
    <xdr:sp macro="" textlink="">
      <xdr:nvSpPr>
        <xdr:cNvPr id="646" name="テキスト ボックス 645"/>
        <xdr:cNvSpPr txBox="1"/>
      </xdr:nvSpPr>
      <xdr:spPr>
        <a:xfrm>
          <a:off x="14325111" y="131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151490</xdr:rowOff>
    </xdr:from>
    <xdr:to>
      <xdr:col>72</xdr:col>
      <xdr:colOff>38100</xdr:colOff>
      <xdr:row>76</xdr:row>
      <xdr:rowOff>81640</xdr:rowOff>
    </xdr:to>
    <xdr:sp macro="" textlink="">
      <xdr:nvSpPr>
        <xdr:cNvPr id="647" name="楕円 646"/>
        <xdr:cNvSpPr/>
      </xdr:nvSpPr>
      <xdr:spPr>
        <a:xfrm>
          <a:off x="13652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72767</xdr:rowOff>
    </xdr:from>
    <xdr:ext cx="534377" cy="259045"/>
    <xdr:sp macro="" textlink="">
      <xdr:nvSpPr>
        <xdr:cNvPr id="648" name="テキスト ボックス 647"/>
        <xdr:cNvSpPr txBox="1"/>
      </xdr:nvSpPr>
      <xdr:spPr>
        <a:xfrm>
          <a:off x="13436111" y="131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124923</xdr:rowOff>
    </xdr:from>
    <xdr:to>
      <xdr:col>67</xdr:col>
      <xdr:colOff>101600</xdr:colOff>
      <xdr:row>76</xdr:row>
      <xdr:rowOff>55073</xdr:rowOff>
    </xdr:to>
    <xdr:sp macro="" textlink="">
      <xdr:nvSpPr>
        <xdr:cNvPr id="649" name="楕円 648"/>
        <xdr:cNvSpPr/>
      </xdr:nvSpPr>
      <xdr:spPr>
        <a:xfrm>
          <a:off x="12763500" y="129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46200</xdr:rowOff>
    </xdr:from>
    <xdr:ext cx="599010" cy="259045"/>
    <xdr:sp macro="" textlink="">
      <xdr:nvSpPr>
        <xdr:cNvPr id="650" name="テキスト ボックス 649"/>
        <xdr:cNvSpPr txBox="1"/>
      </xdr:nvSpPr>
      <xdr:spPr>
        <a:xfrm>
          <a:off x="12514795" y="1307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13339</xdr:rowOff>
    </xdr:from>
    <xdr:to>
      <xdr:col>85</xdr:col>
      <xdr:colOff>127000</xdr:colOff>
      <xdr:row>95</xdr:row>
      <xdr:rowOff>85627</xdr:rowOff>
    </xdr:to>
    <xdr:cxnSp macro="">
      <xdr:nvCxnSpPr>
        <xdr:cNvPr id="677" name="直線コネクタ 676"/>
        <xdr:cNvCxnSpPr/>
      </xdr:nvCxnSpPr>
      <xdr:spPr>
        <a:xfrm>
          <a:off x="15481300" y="16301089"/>
          <a:ext cx="838200" cy="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106192</xdr:rowOff>
    </xdr:from>
    <xdr:to>
      <xdr:col>81</xdr:col>
      <xdr:colOff>50800</xdr:colOff>
      <xdr:row>95</xdr:row>
      <xdr:rowOff>13339</xdr:rowOff>
    </xdr:to>
    <xdr:cxnSp macro="">
      <xdr:nvCxnSpPr>
        <xdr:cNvPr id="680" name="直線コネクタ 679"/>
        <xdr:cNvCxnSpPr/>
      </xdr:nvCxnSpPr>
      <xdr:spPr>
        <a:xfrm>
          <a:off x="14592300" y="16222492"/>
          <a:ext cx="889000" cy="7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106192</xdr:rowOff>
    </xdr:from>
    <xdr:to>
      <xdr:col>76</xdr:col>
      <xdr:colOff>114300</xdr:colOff>
      <xdr:row>97</xdr:row>
      <xdr:rowOff>4479</xdr:rowOff>
    </xdr:to>
    <xdr:cxnSp macro="">
      <xdr:nvCxnSpPr>
        <xdr:cNvPr id="683" name="直線コネクタ 682"/>
        <xdr:cNvCxnSpPr/>
      </xdr:nvCxnSpPr>
      <xdr:spPr>
        <a:xfrm flipV="1">
          <a:off x="13703300" y="16222492"/>
          <a:ext cx="889000" cy="4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100628</xdr:rowOff>
    </xdr:from>
    <xdr:to>
      <xdr:col>71</xdr:col>
      <xdr:colOff>177800</xdr:colOff>
      <xdr:row>97</xdr:row>
      <xdr:rowOff>4479</xdr:rowOff>
    </xdr:to>
    <xdr:cxnSp macro="">
      <xdr:nvCxnSpPr>
        <xdr:cNvPr id="686" name="直線コネクタ 685"/>
        <xdr:cNvCxnSpPr/>
      </xdr:nvCxnSpPr>
      <xdr:spPr>
        <a:xfrm>
          <a:off x="12814300" y="15874028"/>
          <a:ext cx="889000" cy="7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34827</xdr:rowOff>
    </xdr:from>
    <xdr:to>
      <xdr:col>85</xdr:col>
      <xdr:colOff>177800</xdr:colOff>
      <xdr:row>95</xdr:row>
      <xdr:rowOff>136427</xdr:rowOff>
    </xdr:to>
    <xdr:sp macro="" textlink="">
      <xdr:nvSpPr>
        <xdr:cNvPr id="696" name="楕円 695"/>
        <xdr:cNvSpPr/>
      </xdr:nvSpPr>
      <xdr:spPr>
        <a:xfrm>
          <a:off x="16268700" y="163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57704</xdr:rowOff>
    </xdr:from>
    <xdr:ext cx="599010" cy="259045"/>
    <xdr:sp macro="" textlink="">
      <xdr:nvSpPr>
        <xdr:cNvPr id="697" name="積立金該当値テキスト"/>
        <xdr:cNvSpPr txBox="1"/>
      </xdr:nvSpPr>
      <xdr:spPr>
        <a:xfrm>
          <a:off x="16370300" y="1617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133989</xdr:rowOff>
    </xdr:from>
    <xdr:to>
      <xdr:col>81</xdr:col>
      <xdr:colOff>101600</xdr:colOff>
      <xdr:row>95</xdr:row>
      <xdr:rowOff>64139</xdr:rowOff>
    </xdr:to>
    <xdr:sp macro="" textlink="">
      <xdr:nvSpPr>
        <xdr:cNvPr id="698" name="楕円 697"/>
        <xdr:cNvSpPr/>
      </xdr:nvSpPr>
      <xdr:spPr>
        <a:xfrm>
          <a:off x="15430500" y="162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80666</xdr:rowOff>
    </xdr:from>
    <xdr:ext cx="599010" cy="259045"/>
    <xdr:sp macro="" textlink="">
      <xdr:nvSpPr>
        <xdr:cNvPr id="699" name="テキスト ボックス 698"/>
        <xdr:cNvSpPr txBox="1"/>
      </xdr:nvSpPr>
      <xdr:spPr>
        <a:xfrm>
          <a:off x="15181795" y="1602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55392</xdr:rowOff>
    </xdr:from>
    <xdr:to>
      <xdr:col>76</xdr:col>
      <xdr:colOff>165100</xdr:colOff>
      <xdr:row>94</xdr:row>
      <xdr:rowOff>156992</xdr:rowOff>
    </xdr:to>
    <xdr:sp macro="" textlink="">
      <xdr:nvSpPr>
        <xdr:cNvPr id="700" name="楕円 699"/>
        <xdr:cNvSpPr/>
      </xdr:nvSpPr>
      <xdr:spPr>
        <a:xfrm>
          <a:off x="14541500" y="1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2069</xdr:rowOff>
    </xdr:from>
    <xdr:ext cx="599010" cy="259045"/>
    <xdr:sp macro="" textlink="">
      <xdr:nvSpPr>
        <xdr:cNvPr id="701" name="テキスト ボックス 700"/>
        <xdr:cNvSpPr txBox="1"/>
      </xdr:nvSpPr>
      <xdr:spPr>
        <a:xfrm>
          <a:off x="14292795" y="1594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125129</xdr:rowOff>
    </xdr:from>
    <xdr:to>
      <xdr:col>72</xdr:col>
      <xdr:colOff>38100</xdr:colOff>
      <xdr:row>97</xdr:row>
      <xdr:rowOff>55279</xdr:rowOff>
    </xdr:to>
    <xdr:sp macro="" textlink="">
      <xdr:nvSpPr>
        <xdr:cNvPr id="702" name="楕円 701"/>
        <xdr:cNvSpPr/>
      </xdr:nvSpPr>
      <xdr:spPr>
        <a:xfrm>
          <a:off x="13652500" y="1658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71806</xdr:rowOff>
    </xdr:from>
    <xdr:ext cx="534377" cy="259045"/>
    <xdr:sp macro="" textlink="">
      <xdr:nvSpPr>
        <xdr:cNvPr id="703" name="テキスト ボックス 702"/>
        <xdr:cNvSpPr txBox="1"/>
      </xdr:nvSpPr>
      <xdr:spPr>
        <a:xfrm>
          <a:off x="13436111" y="1635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49828</xdr:rowOff>
    </xdr:from>
    <xdr:to>
      <xdr:col>67</xdr:col>
      <xdr:colOff>101600</xdr:colOff>
      <xdr:row>92</xdr:row>
      <xdr:rowOff>151428</xdr:rowOff>
    </xdr:to>
    <xdr:sp macro="" textlink="">
      <xdr:nvSpPr>
        <xdr:cNvPr id="704" name="楕円 703"/>
        <xdr:cNvSpPr/>
      </xdr:nvSpPr>
      <xdr:spPr>
        <a:xfrm>
          <a:off x="12763500" y="158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167955</xdr:rowOff>
    </xdr:from>
    <xdr:ext cx="599010" cy="259045"/>
    <xdr:sp macro="" textlink="">
      <xdr:nvSpPr>
        <xdr:cNvPr id="705" name="テキスト ボックス 704"/>
        <xdr:cNvSpPr txBox="1"/>
      </xdr:nvSpPr>
      <xdr:spPr>
        <a:xfrm>
          <a:off x="12514795" y="155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48946</xdr:rowOff>
    </xdr:from>
    <xdr:to>
      <xdr:col>107</xdr:col>
      <xdr:colOff>50800</xdr:colOff>
      <xdr:row>38</xdr:row>
      <xdr:rowOff>139700</xdr:rowOff>
    </xdr:to>
    <xdr:cxnSp macro="">
      <xdr:nvCxnSpPr>
        <xdr:cNvPr id="738" name="直線コネクタ 737"/>
        <xdr:cNvCxnSpPr/>
      </xdr:nvCxnSpPr>
      <xdr:spPr>
        <a:xfrm>
          <a:off x="19545300" y="6392596"/>
          <a:ext cx="889000" cy="2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48946</xdr:rowOff>
    </xdr:from>
    <xdr:to>
      <xdr:col>102</xdr:col>
      <xdr:colOff>114300</xdr:colOff>
      <xdr:row>38</xdr:row>
      <xdr:rowOff>139700</xdr:rowOff>
    </xdr:to>
    <xdr:cxnSp macro="">
      <xdr:nvCxnSpPr>
        <xdr:cNvPr id="741" name="直線コネクタ 740"/>
        <xdr:cNvCxnSpPr/>
      </xdr:nvCxnSpPr>
      <xdr:spPr>
        <a:xfrm flipV="1">
          <a:off x="18656300" y="6392596"/>
          <a:ext cx="889000" cy="2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149668</xdr:rowOff>
    </xdr:from>
    <xdr:ext cx="469744" cy="259045"/>
    <xdr:sp macro="" textlink="">
      <xdr:nvSpPr>
        <xdr:cNvPr id="743" name="テキスト ボックス 742"/>
        <xdr:cNvSpPr txBox="1"/>
      </xdr:nvSpPr>
      <xdr:spPr>
        <a:xfrm>
          <a:off x="19310428"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169596</xdr:rowOff>
    </xdr:from>
    <xdr:to>
      <xdr:col>102</xdr:col>
      <xdr:colOff>165100</xdr:colOff>
      <xdr:row>37</xdr:row>
      <xdr:rowOff>99746</xdr:rowOff>
    </xdr:to>
    <xdr:sp macro="" textlink="">
      <xdr:nvSpPr>
        <xdr:cNvPr id="757" name="楕円 756"/>
        <xdr:cNvSpPr/>
      </xdr:nvSpPr>
      <xdr:spPr>
        <a:xfrm>
          <a:off x="19494500" y="63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116273</xdr:rowOff>
    </xdr:from>
    <xdr:ext cx="469744" cy="259045"/>
    <xdr:sp macro="" textlink="">
      <xdr:nvSpPr>
        <xdr:cNvPr id="758" name="テキスト ボックス 757"/>
        <xdr:cNvSpPr txBox="1"/>
      </xdr:nvSpPr>
      <xdr:spPr>
        <a:xfrm>
          <a:off x="19310428" y="611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20866</xdr:rowOff>
    </xdr:from>
    <xdr:to>
      <xdr:col>116</xdr:col>
      <xdr:colOff>63500</xdr:colOff>
      <xdr:row>59</xdr:row>
      <xdr:rowOff>21513</xdr:rowOff>
    </xdr:to>
    <xdr:cxnSp macro="">
      <xdr:nvCxnSpPr>
        <xdr:cNvPr id="789" name="直線コネクタ 788"/>
        <xdr:cNvCxnSpPr/>
      </xdr:nvCxnSpPr>
      <xdr:spPr>
        <a:xfrm flipV="1">
          <a:off x="21323300" y="10136416"/>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21513</xdr:rowOff>
    </xdr:from>
    <xdr:to>
      <xdr:col>111</xdr:col>
      <xdr:colOff>177800</xdr:colOff>
      <xdr:row>59</xdr:row>
      <xdr:rowOff>22085</xdr:rowOff>
    </xdr:to>
    <xdr:cxnSp macro="">
      <xdr:nvCxnSpPr>
        <xdr:cNvPr id="792" name="直線コネクタ 791"/>
        <xdr:cNvCxnSpPr/>
      </xdr:nvCxnSpPr>
      <xdr:spPr>
        <a:xfrm flipV="1">
          <a:off x="20434300" y="1013706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22085</xdr:rowOff>
    </xdr:from>
    <xdr:to>
      <xdr:col>107</xdr:col>
      <xdr:colOff>50800</xdr:colOff>
      <xdr:row>59</xdr:row>
      <xdr:rowOff>22581</xdr:rowOff>
    </xdr:to>
    <xdr:cxnSp macro="">
      <xdr:nvCxnSpPr>
        <xdr:cNvPr id="795" name="直線コネクタ 794"/>
        <xdr:cNvCxnSpPr/>
      </xdr:nvCxnSpPr>
      <xdr:spPr>
        <a:xfrm flipV="1">
          <a:off x="19545300" y="10137635"/>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22581</xdr:rowOff>
    </xdr:from>
    <xdr:to>
      <xdr:col>102</xdr:col>
      <xdr:colOff>114300</xdr:colOff>
      <xdr:row>59</xdr:row>
      <xdr:rowOff>23152</xdr:rowOff>
    </xdr:to>
    <xdr:cxnSp macro="">
      <xdr:nvCxnSpPr>
        <xdr:cNvPr id="798" name="直線コネクタ 797"/>
        <xdr:cNvCxnSpPr/>
      </xdr:nvCxnSpPr>
      <xdr:spPr>
        <a:xfrm flipV="1">
          <a:off x="18656300" y="1013813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141516</xdr:rowOff>
    </xdr:from>
    <xdr:to>
      <xdr:col>116</xdr:col>
      <xdr:colOff>114300</xdr:colOff>
      <xdr:row>59</xdr:row>
      <xdr:rowOff>71666</xdr:rowOff>
    </xdr:to>
    <xdr:sp macro="" textlink="">
      <xdr:nvSpPr>
        <xdr:cNvPr id="808" name="楕円 807"/>
        <xdr:cNvSpPr/>
      </xdr:nvSpPr>
      <xdr:spPr>
        <a:xfrm>
          <a:off x="22110700" y="100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56443</xdr:rowOff>
    </xdr:from>
    <xdr:ext cx="378565" cy="259045"/>
    <xdr:sp macro="" textlink="">
      <xdr:nvSpPr>
        <xdr:cNvPr id="809" name="貸付金該当値テキスト"/>
        <xdr:cNvSpPr txBox="1"/>
      </xdr:nvSpPr>
      <xdr:spPr>
        <a:xfrm>
          <a:off x="22212300" y="1000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142163</xdr:rowOff>
    </xdr:from>
    <xdr:to>
      <xdr:col>112</xdr:col>
      <xdr:colOff>38100</xdr:colOff>
      <xdr:row>59</xdr:row>
      <xdr:rowOff>72313</xdr:rowOff>
    </xdr:to>
    <xdr:sp macro="" textlink="">
      <xdr:nvSpPr>
        <xdr:cNvPr id="810" name="楕円 809"/>
        <xdr:cNvSpPr/>
      </xdr:nvSpPr>
      <xdr:spPr>
        <a:xfrm>
          <a:off x="212725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63440</xdr:rowOff>
    </xdr:from>
    <xdr:ext cx="378565" cy="259045"/>
    <xdr:sp macro="" textlink="">
      <xdr:nvSpPr>
        <xdr:cNvPr id="811" name="テキスト ボックス 810"/>
        <xdr:cNvSpPr txBox="1"/>
      </xdr:nvSpPr>
      <xdr:spPr>
        <a:xfrm>
          <a:off x="21134017" y="1017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142735</xdr:rowOff>
    </xdr:from>
    <xdr:to>
      <xdr:col>107</xdr:col>
      <xdr:colOff>101600</xdr:colOff>
      <xdr:row>59</xdr:row>
      <xdr:rowOff>72885</xdr:rowOff>
    </xdr:to>
    <xdr:sp macro="" textlink="">
      <xdr:nvSpPr>
        <xdr:cNvPr id="812" name="楕円 811"/>
        <xdr:cNvSpPr/>
      </xdr:nvSpPr>
      <xdr:spPr>
        <a:xfrm>
          <a:off x="20383500" y="10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64012</xdr:rowOff>
    </xdr:from>
    <xdr:ext cx="378565" cy="259045"/>
    <xdr:sp macro="" textlink="">
      <xdr:nvSpPr>
        <xdr:cNvPr id="813" name="テキスト ボックス 812"/>
        <xdr:cNvSpPr txBox="1"/>
      </xdr:nvSpPr>
      <xdr:spPr>
        <a:xfrm>
          <a:off x="20245017" y="1017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143231</xdr:rowOff>
    </xdr:from>
    <xdr:to>
      <xdr:col>102</xdr:col>
      <xdr:colOff>165100</xdr:colOff>
      <xdr:row>59</xdr:row>
      <xdr:rowOff>73381</xdr:rowOff>
    </xdr:to>
    <xdr:sp macro="" textlink="">
      <xdr:nvSpPr>
        <xdr:cNvPr id="814" name="楕円 813"/>
        <xdr:cNvSpPr/>
      </xdr:nvSpPr>
      <xdr:spPr>
        <a:xfrm>
          <a:off x="19494500" y="100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64508</xdr:rowOff>
    </xdr:from>
    <xdr:ext cx="378565" cy="259045"/>
    <xdr:sp macro="" textlink="">
      <xdr:nvSpPr>
        <xdr:cNvPr id="815" name="テキスト ボックス 814"/>
        <xdr:cNvSpPr txBox="1"/>
      </xdr:nvSpPr>
      <xdr:spPr>
        <a:xfrm>
          <a:off x="19356017" y="1018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143802</xdr:rowOff>
    </xdr:from>
    <xdr:to>
      <xdr:col>98</xdr:col>
      <xdr:colOff>38100</xdr:colOff>
      <xdr:row>59</xdr:row>
      <xdr:rowOff>73952</xdr:rowOff>
    </xdr:to>
    <xdr:sp macro="" textlink="">
      <xdr:nvSpPr>
        <xdr:cNvPr id="816" name="楕円 815"/>
        <xdr:cNvSpPr/>
      </xdr:nvSpPr>
      <xdr:spPr>
        <a:xfrm>
          <a:off x="18605500" y="100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65079</xdr:rowOff>
    </xdr:from>
    <xdr:ext cx="378565" cy="259045"/>
    <xdr:sp macro="" textlink="">
      <xdr:nvSpPr>
        <xdr:cNvPr id="817" name="テキスト ボックス 816"/>
        <xdr:cNvSpPr txBox="1"/>
      </xdr:nvSpPr>
      <xdr:spPr>
        <a:xfrm>
          <a:off x="18467017" y="10180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121837</xdr:rowOff>
    </xdr:from>
    <xdr:to>
      <xdr:col>116</xdr:col>
      <xdr:colOff>63500</xdr:colOff>
      <xdr:row>71</xdr:row>
      <xdr:rowOff>152512</xdr:rowOff>
    </xdr:to>
    <xdr:cxnSp macro="">
      <xdr:nvCxnSpPr>
        <xdr:cNvPr id="848" name="直線コネクタ 847"/>
        <xdr:cNvCxnSpPr/>
      </xdr:nvCxnSpPr>
      <xdr:spPr>
        <a:xfrm>
          <a:off x="21323300" y="12294787"/>
          <a:ext cx="838200" cy="3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121837</xdr:rowOff>
    </xdr:from>
    <xdr:to>
      <xdr:col>111</xdr:col>
      <xdr:colOff>177800</xdr:colOff>
      <xdr:row>72</xdr:row>
      <xdr:rowOff>109514</xdr:rowOff>
    </xdr:to>
    <xdr:cxnSp macro="">
      <xdr:nvCxnSpPr>
        <xdr:cNvPr id="851" name="直線コネクタ 850"/>
        <xdr:cNvCxnSpPr/>
      </xdr:nvCxnSpPr>
      <xdr:spPr>
        <a:xfrm flipV="1">
          <a:off x="20434300" y="12294787"/>
          <a:ext cx="889000" cy="15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103908</xdr:rowOff>
    </xdr:from>
    <xdr:to>
      <xdr:col>107</xdr:col>
      <xdr:colOff>50800</xdr:colOff>
      <xdr:row>72</xdr:row>
      <xdr:rowOff>109514</xdr:rowOff>
    </xdr:to>
    <xdr:cxnSp macro="">
      <xdr:nvCxnSpPr>
        <xdr:cNvPr id="854" name="直線コネクタ 853"/>
        <xdr:cNvCxnSpPr/>
      </xdr:nvCxnSpPr>
      <xdr:spPr>
        <a:xfrm>
          <a:off x="19545300" y="12448308"/>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5871</xdr:rowOff>
    </xdr:from>
    <xdr:to>
      <xdr:col>102</xdr:col>
      <xdr:colOff>114300</xdr:colOff>
      <xdr:row>72</xdr:row>
      <xdr:rowOff>103908</xdr:rowOff>
    </xdr:to>
    <xdr:cxnSp macro="">
      <xdr:nvCxnSpPr>
        <xdr:cNvPr id="857" name="直線コネクタ 856"/>
        <xdr:cNvCxnSpPr/>
      </xdr:nvCxnSpPr>
      <xdr:spPr>
        <a:xfrm>
          <a:off x="18656300" y="12350271"/>
          <a:ext cx="889000" cy="9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101712</xdr:rowOff>
    </xdr:from>
    <xdr:to>
      <xdr:col>116</xdr:col>
      <xdr:colOff>114300</xdr:colOff>
      <xdr:row>72</xdr:row>
      <xdr:rowOff>31862</xdr:rowOff>
    </xdr:to>
    <xdr:sp macro="" textlink="">
      <xdr:nvSpPr>
        <xdr:cNvPr id="867" name="楕円 866"/>
        <xdr:cNvSpPr/>
      </xdr:nvSpPr>
      <xdr:spPr>
        <a:xfrm>
          <a:off x="22110700" y="1227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124589</xdr:rowOff>
    </xdr:from>
    <xdr:ext cx="599010" cy="259045"/>
    <xdr:sp macro="" textlink="">
      <xdr:nvSpPr>
        <xdr:cNvPr id="868" name="繰出金該当値テキスト"/>
        <xdr:cNvSpPr txBox="1"/>
      </xdr:nvSpPr>
      <xdr:spPr>
        <a:xfrm>
          <a:off x="22212300" y="1212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71037</xdr:rowOff>
    </xdr:from>
    <xdr:to>
      <xdr:col>112</xdr:col>
      <xdr:colOff>38100</xdr:colOff>
      <xdr:row>72</xdr:row>
      <xdr:rowOff>1187</xdr:rowOff>
    </xdr:to>
    <xdr:sp macro="" textlink="">
      <xdr:nvSpPr>
        <xdr:cNvPr id="869" name="楕円 868"/>
        <xdr:cNvSpPr/>
      </xdr:nvSpPr>
      <xdr:spPr>
        <a:xfrm>
          <a:off x="21272500" y="122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17714</xdr:rowOff>
    </xdr:from>
    <xdr:ext cx="599010" cy="259045"/>
    <xdr:sp macro="" textlink="">
      <xdr:nvSpPr>
        <xdr:cNvPr id="870" name="テキスト ボックス 869"/>
        <xdr:cNvSpPr txBox="1"/>
      </xdr:nvSpPr>
      <xdr:spPr>
        <a:xfrm>
          <a:off x="21023795" y="1201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58714</xdr:rowOff>
    </xdr:from>
    <xdr:to>
      <xdr:col>107</xdr:col>
      <xdr:colOff>101600</xdr:colOff>
      <xdr:row>72</xdr:row>
      <xdr:rowOff>160314</xdr:rowOff>
    </xdr:to>
    <xdr:sp macro="" textlink="">
      <xdr:nvSpPr>
        <xdr:cNvPr id="871" name="楕円 870"/>
        <xdr:cNvSpPr/>
      </xdr:nvSpPr>
      <xdr:spPr>
        <a:xfrm>
          <a:off x="20383500" y="124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5391</xdr:rowOff>
    </xdr:from>
    <xdr:ext cx="599010" cy="259045"/>
    <xdr:sp macro="" textlink="">
      <xdr:nvSpPr>
        <xdr:cNvPr id="872" name="テキスト ボックス 871"/>
        <xdr:cNvSpPr txBox="1"/>
      </xdr:nvSpPr>
      <xdr:spPr>
        <a:xfrm>
          <a:off x="20134795" y="1217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53108</xdr:rowOff>
    </xdr:from>
    <xdr:to>
      <xdr:col>102</xdr:col>
      <xdr:colOff>165100</xdr:colOff>
      <xdr:row>72</xdr:row>
      <xdr:rowOff>154708</xdr:rowOff>
    </xdr:to>
    <xdr:sp macro="" textlink="">
      <xdr:nvSpPr>
        <xdr:cNvPr id="873" name="楕円 872"/>
        <xdr:cNvSpPr/>
      </xdr:nvSpPr>
      <xdr:spPr>
        <a:xfrm>
          <a:off x="19494500" y="123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171235</xdr:rowOff>
    </xdr:from>
    <xdr:ext cx="599010" cy="259045"/>
    <xdr:sp macro="" textlink="">
      <xdr:nvSpPr>
        <xdr:cNvPr id="874" name="テキスト ボックス 873"/>
        <xdr:cNvSpPr txBox="1"/>
      </xdr:nvSpPr>
      <xdr:spPr>
        <a:xfrm>
          <a:off x="19245795" y="1217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126521</xdr:rowOff>
    </xdr:from>
    <xdr:to>
      <xdr:col>98</xdr:col>
      <xdr:colOff>38100</xdr:colOff>
      <xdr:row>72</xdr:row>
      <xdr:rowOff>56671</xdr:rowOff>
    </xdr:to>
    <xdr:sp macro="" textlink="">
      <xdr:nvSpPr>
        <xdr:cNvPr id="875" name="楕円 874"/>
        <xdr:cNvSpPr/>
      </xdr:nvSpPr>
      <xdr:spPr>
        <a:xfrm>
          <a:off x="18605500" y="122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73198</xdr:rowOff>
    </xdr:from>
    <xdr:ext cx="599010" cy="259045"/>
    <xdr:sp macro="" textlink="">
      <xdr:nvSpPr>
        <xdr:cNvPr id="876" name="テキスト ボックス 875"/>
        <xdr:cNvSpPr txBox="1"/>
      </xdr:nvSpPr>
      <xdr:spPr>
        <a:xfrm>
          <a:off x="18356795" y="1207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人件費は、類似団体等の平均を上回っており、定員管理計画に基づき職員数の適正化や給与水準の適正化に努める。物件費についても類似団体等の平均を上回っており、常に事務事業の見直しを図っているが、委託業務等の見直しにより今後とも削減に努める。維持補修費は、施設の老朽化等により年々経費が増加</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したが、</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老朽化施設の統廃合など適正な管理に努める。扶助費は、類似団体等の平均を下回っているが、年々増加する高齢化率と共に増加しており、動向に注意していく必要がある。補助費等は、増加傾向にあり単独補助金の必要性など適正に審査し、整理合理化を図り増加の抑制に努める。普通建設事業費は、年度により増減はあるが、新規事業や老朽施設の更新、インフラ整備など必要な事業を取捨選択し経費の抑制に努める。公債費は、投資的経費の抑制により地方債の新規発行を控えたことにより、公債費の償還額は平成</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16</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年度をピークに減少しており、今後とも適正な地方債発行に努める。積立金は、老朽化施設の更新など大型事業も控えているため積立をする。繰出金は、国民健康保険・後期高齢者医療・介護保険・下水道・簡易水道事業への繰出金であり、ほぼ横ばい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
4,836
716.80
6,474,038
6,350,792
111,894
3,380,850
5,709,654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82677</xdr:rowOff>
    </xdr:from>
    <xdr:to>
      <xdr:col>24</xdr:col>
      <xdr:colOff>63500</xdr:colOff>
      <xdr:row>33</xdr:row>
      <xdr:rowOff>160909</xdr:rowOff>
    </xdr:to>
    <xdr:cxnSp macro="">
      <xdr:nvCxnSpPr>
        <xdr:cNvPr id="61" name="直線コネクタ 60"/>
        <xdr:cNvCxnSpPr/>
      </xdr:nvCxnSpPr>
      <xdr:spPr>
        <a:xfrm flipV="1">
          <a:off x="3797300" y="5740527"/>
          <a:ext cx="83820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59690</xdr:rowOff>
    </xdr:from>
    <xdr:to>
      <xdr:col>19</xdr:col>
      <xdr:colOff>177800</xdr:colOff>
      <xdr:row>33</xdr:row>
      <xdr:rowOff>160909</xdr:rowOff>
    </xdr:to>
    <xdr:cxnSp macro="">
      <xdr:nvCxnSpPr>
        <xdr:cNvPr id="64" name="直線コネクタ 63"/>
        <xdr:cNvCxnSpPr/>
      </xdr:nvCxnSpPr>
      <xdr:spPr>
        <a:xfrm>
          <a:off x="2908300" y="5717540"/>
          <a:ext cx="8890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59690</xdr:rowOff>
    </xdr:from>
    <xdr:to>
      <xdr:col>15</xdr:col>
      <xdr:colOff>50800</xdr:colOff>
      <xdr:row>33</xdr:row>
      <xdr:rowOff>121285</xdr:rowOff>
    </xdr:to>
    <xdr:cxnSp macro="">
      <xdr:nvCxnSpPr>
        <xdr:cNvPr id="67" name="直線コネクタ 66"/>
        <xdr:cNvCxnSpPr/>
      </xdr:nvCxnSpPr>
      <xdr:spPr>
        <a:xfrm flipV="1">
          <a:off x="2019300" y="5717540"/>
          <a:ext cx="8890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121285</xdr:rowOff>
    </xdr:from>
    <xdr:to>
      <xdr:col>10</xdr:col>
      <xdr:colOff>114300</xdr:colOff>
      <xdr:row>33</xdr:row>
      <xdr:rowOff>165862</xdr:rowOff>
    </xdr:to>
    <xdr:cxnSp macro="">
      <xdr:nvCxnSpPr>
        <xdr:cNvPr id="70" name="直線コネクタ 69"/>
        <xdr:cNvCxnSpPr/>
      </xdr:nvCxnSpPr>
      <xdr:spPr>
        <a:xfrm flipV="1">
          <a:off x="1130300" y="5779135"/>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31877</xdr:rowOff>
    </xdr:from>
    <xdr:to>
      <xdr:col>24</xdr:col>
      <xdr:colOff>114300</xdr:colOff>
      <xdr:row>33</xdr:row>
      <xdr:rowOff>133477</xdr:rowOff>
    </xdr:to>
    <xdr:sp macro="" textlink="">
      <xdr:nvSpPr>
        <xdr:cNvPr id="80" name="楕円 79"/>
        <xdr:cNvSpPr/>
      </xdr:nvSpPr>
      <xdr:spPr>
        <a:xfrm>
          <a:off x="4584700" y="56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54754</xdr:rowOff>
    </xdr:from>
    <xdr:ext cx="534377" cy="259045"/>
    <xdr:sp macro="" textlink="">
      <xdr:nvSpPr>
        <xdr:cNvPr id="81" name="議会費該当値テキスト"/>
        <xdr:cNvSpPr txBox="1"/>
      </xdr:nvSpPr>
      <xdr:spPr>
        <a:xfrm>
          <a:off x="4686300" y="55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110109</xdr:rowOff>
    </xdr:from>
    <xdr:to>
      <xdr:col>20</xdr:col>
      <xdr:colOff>38100</xdr:colOff>
      <xdr:row>34</xdr:row>
      <xdr:rowOff>40259</xdr:rowOff>
    </xdr:to>
    <xdr:sp macro="" textlink="">
      <xdr:nvSpPr>
        <xdr:cNvPr id="82" name="楕円 81"/>
        <xdr:cNvSpPr/>
      </xdr:nvSpPr>
      <xdr:spPr>
        <a:xfrm>
          <a:off x="37465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56786</xdr:rowOff>
    </xdr:from>
    <xdr:ext cx="534377" cy="259045"/>
    <xdr:sp macro="" textlink="">
      <xdr:nvSpPr>
        <xdr:cNvPr id="83" name="テキスト ボックス 82"/>
        <xdr:cNvSpPr txBox="1"/>
      </xdr:nvSpPr>
      <xdr:spPr>
        <a:xfrm>
          <a:off x="3530111" y="55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8890</xdr:rowOff>
    </xdr:from>
    <xdr:to>
      <xdr:col>15</xdr:col>
      <xdr:colOff>101600</xdr:colOff>
      <xdr:row>33</xdr:row>
      <xdr:rowOff>110490</xdr:rowOff>
    </xdr:to>
    <xdr:sp macro="" textlink="">
      <xdr:nvSpPr>
        <xdr:cNvPr id="84" name="楕円 83"/>
        <xdr:cNvSpPr/>
      </xdr:nvSpPr>
      <xdr:spPr>
        <a:xfrm>
          <a:off x="2857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127017</xdr:rowOff>
    </xdr:from>
    <xdr:ext cx="534377" cy="259045"/>
    <xdr:sp macro="" textlink="">
      <xdr:nvSpPr>
        <xdr:cNvPr id="85" name="テキスト ボックス 84"/>
        <xdr:cNvSpPr txBox="1"/>
      </xdr:nvSpPr>
      <xdr:spPr>
        <a:xfrm>
          <a:off x="2641111" y="54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70485</xdr:rowOff>
    </xdr:from>
    <xdr:to>
      <xdr:col>10</xdr:col>
      <xdr:colOff>165100</xdr:colOff>
      <xdr:row>34</xdr:row>
      <xdr:rowOff>635</xdr:rowOff>
    </xdr:to>
    <xdr:sp macro="" textlink="">
      <xdr:nvSpPr>
        <xdr:cNvPr id="86" name="楕円 85"/>
        <xdr:cNvSpPr/>
      </xdr:nvSpPr>
      <xdr:spPr>
        <a:xfrm>
          <a:off x="19685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17162</xdr:rowOff>
    </xdr:from>
    <xdr:ext cx="534377" cy="259045"/>
    <xdr:sp macro="" textlink="">
      <xdr:nvSpPr>
        <xdr:cNvPr id="87" name="テキスト ボックス 86"/>
        <xdr:cNvSpPr txBox="1"/>
      </xdr:nvSpPr>
      <xdr:spPr>
        <a:xfrm>
          <a:off x="1752111" y="55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115062</xdr:rowOff>
    </xdr:from>
    <xdr:to>
      <xdr:col>6</xdr:col>
      <xdr:colOff>38100</xdr:colOff>
      <xdr:row>34</xdr:row>
      <xdr:rowOff>45212</xdr:rowOff>
    </xdr:to>
    <xdr:sp macro="" textlink="">
      <xdr:nvSpPr>
        <xdr:cNvPr id="88" name="楕円 87"/>
        <xdr:cNvSpPr/>
      </xdr:nvSpPr>
      <xdr:spPr>
        <a:xfrm>
          <a:off x="10795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61739</xdr:rowOff>
    </xdr:from>
    <xdr:ext cx="534377" cy="259045"/>
    <xdr:sp macro="" textlink="">
      <xdr:nvSpPr>
        <xdr:cNvPr id="89" name="テキスト ボックス 88"/>
        <xdr:cNvSpPr txBox="1"/>
      </xdr:nvSpPr>
      <xdr:spPr>
        <a:xfrm>
          <a:off x="863111" y="55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170424</xdr:rowOff>
    </xdr:from>
    <xdr:to>
      <xdr:col>24</xdr:col>
      <xdr:colOff>63500</xdr:colOff>
      <xdr:row>55</xdr:row>
      <xdr:rowOff>19545</xdr:rowOff>
    </xdr:to>
    <xdr:cxnSp macro="">
      <xdr:nvCxnSpPr>
        <xdr:cNvPr id="116" name="直線コネクタ 115"/>
        <xdr:cNvCxnSpPr/>
      </xdr:nvCxnSpPr>
      <xdr:spPr>
        <a:xfrm>
          <a:off x="3797300" y="9428724"/>
          <a:ext cx="838200" cy="2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145170</xdr:rowOff>
    </xdr:from>
    <xdr:to>
      <xdr:col>19</xdr:col>
      <xdr:colOff>177800</xdr:colOff>
      <xdr:row>54</xdr:row>
      <xdr:rowOff>170424</xdr:rowOff>
    </xdr:to>
    <xdr:cxnSp macro="">
      <xdr:nvCxnSpPr>
        <xdr:cNvPr id="119" name="直線コネクタ 118"/>
        <xdr:cNvCxnSpPr/>
      </xdr:nvCxnSpPr>
      <xdr:spPr>
        <a:xfrm>
          <a:off x="2908300" y="9403470"/>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145170</xdr:rowOff>
    </xdr:from>
    <xdr:to>
      <xdr:col>15</xdr:col>
      <xdr:colOff>50800</xdr:colOff>
      <xdr:row>55</xdr:row>
      <xdr:rowOff>116607</xdr:rowOff>
    </xdr:to>
    <xdr:cxnSp macro="">
      <xdr:nvCxnSpPr>
        <xdr:cNvPr id="122" name="直線コネクタ 121"/>
        <xdr:cNvCxnSpPr/>
      </xdr:nvCxnSpPr>
      <xdr:spPr>
        <a:xfrm flipV="1">
          <a:off x="2019300" y="9403470"/>
          <a:ext cx="889000" cy="1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110535</xdr:rowOff>
    </xdr:from>
    <xdr:to>
      <xdr:col>10</xdr:col>
      <xdr:colOff>114300</xdr:colOff>
      <xdr:row>55</xdr:row>
      <xdr:rowOff>116607</xdr:rowOff>
    </xdr:to>
    <xdr:cxnSp macro="">
      <xdr:nvCxnSpPr>
        <xdr:cNvPr id="125" name="直線コネクタ 124"/>
        <xdr:cNvCxnSpPr/>
      </xdr:nvCxnSpPr>
      <xdr:spPr>
        <a:xfrm>
          <a:off x="1130300" y="9197385"/>
          <a:ext cx="889000" cy="34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140195</xdr:rowOff>
    </xdr:from>
    <xdr:to>
      <xdr:col>24</xdr:col>
      <xdr:colOff>114300</xdr:colOff>
      <xdr:row>55</xdr:row>
      <xdr:rowOff>70345</xdr:rowOff>
    </xdr:to>
    <xdr:sp macro="" textlink="">
      <xdr:nvSpPr>
        <xdr:cNvPr id="135" name="楕円 134"/>
        <xdr:cNvSpPr/>
      </xdr:nvSpPr>
      <xdr:spPr>
        <a:xfrm>
          <a:off x="4584700" y="93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163072</xdr:rowOff>
    </xdr:from>
    <xdr:ext cx="599010" cy="259045"/>
    <xdr:sp macro="" textlink="">
      <xdr:nvSpPr>
        <xdr:cNvPr id="136" name="総務費該当値テキスト"/>
        <xdr:cNvSpPr txBox="1"/>
      </xdr:nvSpPr>
      <xdr:spPr>
        <a:xfrm>
          <a:off x="4686300" y="92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119624</xdr:rowOff>
    </xdr:from>
    <xdr:to>
      <xdr:col>20</xdr:col>
      <xdr:colOff>38100</xdr:colOff>
      <xdr:row>55</xdr:row>
      <xdr:rowOff>49774</xdr:rowOff>
    </xdr:to>
    <xdr:sp macro="" textlink="">
      <xdr:nvSpPr>
        <xdr:cNvPr id="137" name="楕円 136"/>
        <xdr:cNvSpPr/>
      </xdr:nvSpPr>
      <xdr:spPr>
        <a:xfrm>
          <a:off x="3746500" y="93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66301</xdr:rowOff>
    </xdr:from>
    <xdr:ext cx="599010" cy="259045"/>
    <xdr:sp macro="" textlink="">
      <xdr:nvSpPr>
        <xdr:cNvPr id="138" name="テキスト ボックス 137"/>
        <xdr:cNvSpPr txBox="1"/>
      </xdr:nvSpPr>
      <xdr:spPr>
        <a:xfrm>
          <a:off x="3497795" y="915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94370</xdr:rowOff>
    </xdr:from>
    <xdr:to>
      <xdr:col>15</xdr:col>
      <xdr:colOff>101600</xdr:colOff>
      <xdr:row>55</xdr:row>
      <xdr:rowOff>24520</xdr:rowOff>
    </xdr:to>
    <xdr:sp macro="" textlink="">
      <xdr:nvSpPr>
        <xdr:cNvPr id="139" name="楕円 138"/>
        <xdr:cNvSpPr/>
      </xdr:nvSpPr>
      <xdr:spPr>
        <a:xfrm>
          <a:off x="2857500" y="93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41047</xdr:rowOff>
    </xdr:from>
    <xdr:ext cx="599010" cy="259045"/>
    <xdr:sp macro="" textlink="">
      <xdr:nvSpPr>
        <xdr:cNvPr id="140" name="テキスト ボックス 139"/>
        <xdr:cNvSpPr txBox="1"/>
      </xdr:nvSpPr>
      <xdr:spPr>
        <a:xfrm>
          <a:off x="2608795" y="912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65807</xdr:rowOff>
    </xdr:from>
    <xdr:to>
      <xdr:col>10</xdr:col>
      <xdr:colOff>165100</xdr:colOff>
      <xdr:row>55</xdr:row>
      <xdr:rowOff>167407</xdr:rowOff>
    </xdr:to>
    <xdr:sp macro="" textlink="">
      <xdr:nvSpPr>
        <xdr:cNvPr id="141" name="楕円 140"/>
        <xdr:cNvSpPr/>
      </xdr:nvSpPr>
      <xdr:spPr>
        <a:xfrm>
          <a:off x="1968500" y="949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12484</xdr:rowOff>
    </xdr:from>
    <xdr:ext cx="599010" cy="259045"/>
    <xdr:sp macro="" textlink="">
      <xdr:nvSpPr>
        <xdr:cNvPr id="142" name="テキスト ボックス 141"/>
        <xdr:cNvSpPr txBox="1"/>
      </xdr:nvSpPr>
      <xdr:spPr>
        <a:xfrm>
          <a:off x="1719795" y="927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59735</xdr:rowOff>
    </xdr:from>
    <xdr:to>
      <xdr:col>6</xdr:col>
      <xdr:colOff>38100</xdr:colOff>
      <xdr:row>53</xdr:row>
      <xdr:rowOff>161335</xdr:rowOff>
    </xdr:to>
    <xdr:sp macro="" textlink="">
      <xdr:nvSpPr>
        <xdr:cNvPr id="143" name="楕円 142"/>
        <xdr:cNvSpPr/>
      </xdr:nvSpPr>
      <xdr:spPr>
        <a:xfrm>
          <a:off x="1079500" y="91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6412</xdr:rowOff>
    </xdr:from>
    <xdr:ext cx="599010" cy="259045"/>
    <xdr:sp macro="" textlink="">
      <xdr:nvSpPr>
        <xdr:cNvPr id="144" name="テキスト ボックス 143"/>
        <xdr:cNvSpPr txBox="1"/>
      </xdr:nvSpPr>
      <xdr:spPr>
        <a:xfrm>
          <a:off x="830795" y="892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101638</xdr:rowOff>
    </xdr:from>
    <xdr:to>
      <xdr:col>24</xdr:col>
      <xdr:colOff>63500</xdr:colOff>
      <xdr:row>75</xdr:row>
      <xdr:rowOff>150202</xdr:rowOff>
    </xdr:to>
    <xdr:cxnSp macro="">
      <xdr:nvCxnSpPr>
        <xdr:cNvPr id="172" name="直線コネクタ 171"/>
        <xdr:cNvCxnSpPr/>
      </xdr:nvCxnSpPr>
      <xdr:spPr>
        <a:xfrm flipV="1">
          <a:off x="3797300" y="12960388"/>
          <a:ext cx="838200" cy="4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150202</xdr:rowOff>
    </xdr:from>
    <xdr:to>
      <xdr:col>19</xdr:col>
      <xdr:colOff>177800</xdr:colOff>
      <xdr:row>76</xdr:row>
      <xdr:rowOff>40954</xdr:rowOff>
    </xdr:to>
    <xdr:cxnSp macro="">
      <xdr:nvCxnSpPr>
        <xdr:cNvPr id="175" name="直線コネクタ 174"/>
        <xdr:cNvCxnSpPr/>
      </xdr:nvCxnSpPr>
      <xdr:spPr>
        <a:xfrm flipV="1">
          <a:off x="2908300" y="13008952"/>
          <a:ext cx="8890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106992</xdr:rowOff>
    </xdr:from>
    <xdr:to>
      <xdr:col>15</xdr:col>
      <xdr:colOff>50800</xdr:colOff>
      <xdr:row>76</xdr:row>
      <xdr:rowOff>40954</xdr:rowOff>
    </xdr:to>
    <xdr:cxnSp macro="">
      <xdr:nvCxnSpPr>
        <xdr:cNvPr id="178" name="直線コネクタ 177"/>
        <xdr:cNvCxnSpPr/>
      </xdr:nvCxnSpPr>
      <xdr:spPr>
        <a:xfrm>
          <a:off x="2019300" y="12451392"/>
          <a:ext cx="889000" cy="61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106992</xdr:rowOff>
    </xdr:from>
    <xdr:to>
      <xdr:col>10</xdr:col>
      <xdr:colOff>114300</xdr:colOff>
      <xdr:row>76</xdr:row>
      <xdr:rowOff>150896</xdr:rowOff>
    </xdr:to>
    <xdr:cxnSp macro="">
      <xdr:nvCxnSpPr>
        <xdr:cNvPr id="181" name="直線コネクタ 180"/>
        <xdr:cNvCxnSpPr/>
      </xdr:nvCxnSpPr>
      <xdr:spPr>
        <a:xfrm flipV="1">
          <a:off x="1130300" y="12451392"/>
          <a:ext cx="889000" cy="7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50838</xdr:rowOff>
    </xdr:from>
    <xdr:to>
      <xdr:col>24</xdr:col>
      <xdr:colOff>114300</xdr:colOff>
      <xdr:row>75</xdr:row>
      <xdr:rowOff>152437</xdr:rowOff>
    </xdr:to>
    <xdr:sp macro="" textlink="">
      <xdr:nvSpPr>
        <xdr:cNvPr id="191" name="楕円 190"/>
        <xdr:cNvSpPr/>
      </xdr:nvSpPr>
      <xdr:spPr>
        <a:xfrm>
          <a:off x="4584700" y="12909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73715</xdr:rowOff>
    </xdr:from>
    <xdr:ext cx="599010" cy="259045"/>
    <xdr:sp macro="" textlink="">
      <xdr:nvSpPr>
        <xdr:cNvPr id="192" name="民生費該当値テキスト"/>
        <xdr:cNvSpPr txBox="1"/>
      </xdr:nvSpPr>
      <xdr:spPr>
        <a:xfrm>
          <a:off x="4686300" y="1276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99402</xdr:rowOff>
    </xdr:from>
    <xdr:to>
      <xdr:col>20</xdr:col>
      <xdr:colOff>38100</xdr:colOff>
      <xdr:row>76</xdr:row>
      <xdr:rowOff>29552</xdr:rowOff>
    </xdr:to>
    <xdr:sp macro="" textlink="">
      <xdr:nvSpPr>
        <xdr:cNvPr id="193" name="楕円 192"/>
        <xdr:cNvSpPr/>
      </xdr:nvSpPr>
      <xdr:spPr>
        <a:xfrm>
          <a:off x="3746500" y="129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46079</xdr:rowOff>
    </xdr:from>
    <xdr:ext cx="599010" cy="259045"/>
    <xdr:sp macro="" textlink="">
      <xdr:nvSpPr>
        <xdr:cNvPr id="194" name="テキスト ボックス 193"/>
        <xdr:cNvSpPr txBox="1"/>
      </xdr:nvSpPr>
      <xdr:spPr>
        <a:xfrm>
          <a:off x="3497795" y="127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161604</xdr:rowOff>
    </xdr:from>
    <xdr:to>
      <xdr:col>15</xdr:col>
      <xdr:colOff>101600</xdr:colOff>
      <xdr:row>76</xdr:row>
      <xdr:rowOff>91754</xdr:rowOff>
    </xdr:to>
    <xdr:sp macro="" textlink="">
      <xdr:nvSpPr>
        <xdr:cNvPr id="195" name="楕円 194"/>
        <xdr:cNvSpPr/>
      </xdr:nvSpPr>
      <xdr:spPr>
        <a:xfrm>
          <a:off x="2857500" y="130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108281</xdr:rowOff>
    </xdr:from>
    <xdr:ext cx="599010" cy="259045"/>
    <xdr:sp macro="" textlink="">
      <xdr:nvSpPr>
        <xdr:cNvPr id="196" name="テキスト ボックス 195"/>
        <xdr:cNvSpPr txBox="1"/>
      </xdr:nvSpPr>
      <xdr:spPr>
        <a:xfrm>
          <a:off x="2608795" y="1279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56192</xdr:rowOff>
    </xdr:from>
    <xdr:to>
      <xdr:col>10</xdr:col>
      <xdr:colOff>165100</xdr:colOff>
      <xdr:row>72</xdr:row>
      <xdr:rowOff>157792</xdr:rowOff>
    </xdr:to>
    <xdr:sp macro="" textlink="">
      <xdr:nvSpPr>
        <xdr:cNvPr id="197" name="楕円 196"/>
        <xdr:cNvSpPr/>
      </xdr:nvSpPr>
      <xdr:spPr>
        <a:xfrm>
          <a:off x="1968500" y="1240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2869</xdr:rowOff>
    </xdr:from>
    <xdr:ext cx="599010" cy="259045"/>
    <xdr:sp macro="" textlink="">
      <xdr:nvSpPr>
        <xdr:cNvPr id="198" name="テキスト ボックス 197"/>
        <xdr:cNvSpPr txBox="1"/>
      </xdr:nvSpPr>
      <xdr:spPr>
        <a:xfrm>
          <a:off x="1719795" y="1217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100096</xdr:rowOff>
    </xdr:from>
    <xdr:to>
      <xdr:col>6</xdr:col>
      <xdr:colOff>38100</xdr:colOff>
      <xdr:row>77</xdr:row>
      <xdr:rowOff>30246</xdr:rowOff>
    </xdr:to>
    <xdr:sp macro="" textlink="">
      <xdr:nvSpPr>
        <xdr:cNvPr id="199" name="楕円 198"/>
        <xdr:cNvSpPr/>
      </xdr:nvSpPr>
      <xdr:spPr>
        <a:xfrm>
          <a:off x="1079500" y="1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46774</xdr:rowOff>
    </xdr:from>
    <xdr:ext cx="599010" cy="259045"/>
    <xdr:sp macro="" textlink="">
      <xdr:nvSpPr>
        <xdr:cNvPr id="200" name="テキスト ボックス 199"/>
        <xdr:cNvSpPr txBox="1"/>
      </xdr:nvSpPr>
      <xdr:spPr>
        <a:xfrm>
          <a:off x="830795" y="1290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9965</xdr:rowOff>
    </xdr:from>
    <xdr:to>
      <xdr:col>24</xdr:col>
      <xdr:colOff>63500</xdr:colOff>
      <xdr:row>97</xdr:row>
      <xdr:rowOff>32654</xdr:rowOff>
    </xdr:to>
    <xdr:cxnSp macro="">
      <xdr:nvCxnSpPr>
        <xdr:cNvPr id="229" name="直線コネクタ 228"/>
        <xdr:cNvCxnSpPr/>
      </xdr:nvCxnSpPr>
      <xdr:spPr>
        <a:xfrm flipV="1">
          <a:off x="3797300" y="16640615"/>
          <a:ext cx="8382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32654</xdr:rowOff>
    </xdr:from>
    <xdr:to>
      <xdr:col>19</xdr:col>
      <xdr:colOff>177800</xdr:colOff>
      <xdr:row>97</xdr:row>
      <xdr:rowOff>85940</xdr:rowOff>
    </xdr:to>
    <xdr:cxnSp macro="">
      <xdr:nvCxnSpPr>
        <xdr:cNvPr id="232" name="直線コネクタ 231"/>
        <xdr:cNvCxnSpPr/>
      </xdr:nvCxnSpPr>
      <xdr:spPr>
        <a:xfrm flipV="1">
          <a:off x="2908300" y="16663304"/>
          <a:ext cx="889000" cy="5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85940</xdr:rowOff>
    </xdr:from>
    <xdr:to>
      <xdr:col>15</xdr:col>
      <xdr:colOff>50800</xdr:colOff>
      <xdr:row>97</xdr:row>
      <xdr:rowOff>121651</xdr:rowOff>
    </xdr:to>
    <xdr:cxnSp macro="">
      <xdr:nvCxnSpPr>
        <xdr:cNvPr id="235" name="直線コネクタ 234"/>
        <xdr:cNvCxnSpPr/>
      </xdr:nvCxnSpPr>
      <xdr:spPr>
        <a:xfrm flipV="1">
          <a:off x="2019300" y="16716590"/>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114150</xdr:rowOff>
    </xdr:from>
    <xdr:to>
      <xdr:col>10</xdr:col>
      <xdr:colOff>114300</xdr:colOff>
      <xdr:row>97</xdr:row>
      <xdr:rowOff>121651</xdr:rowOff>
    </xdr:to>
    <xdr:cxnSp macro="">
      <xdr:nvCxnSpPr>
        <xdr:cNvPr id="238" name="直線コネクタ 237"/>
        <xdr:cNvCxnSpPr/>
      </xdr:nvCxnSpPr>
      <xdr:spPr>
        <a:xfrm>
          <a:off x="1130300" y="16744800"/>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130615</xdr:rowOff>
    </xdr:from>
    <xdr:to>
      <xdr:col>24</xdr:col>
      <xdr:colOff>114300</xdr:colOff>
      <xdr:row>97</xdr:row>
      <xdr:rowOff>60765</xdr:rowOff>
    </xdr:to>
    <xdr:sp macro="" textlink="">
      <xdr:nvSpPr>
        <xdr:cNvPr id="248" name="楕円 247"/>
        <xdr:cNvSpPr/>
      </xdr:nvSpPr>
      <xdr:spPr>
        <a:xfrm>
          <a:off x="4584700" y="165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153492</xdr:rowOff>
    </xdr:from>
    <xdr:ext cx="534377" cy="259045"/>
    <xdr:sp macro="" textlink="">
      <xdr:nvSpPr>
        <xdr:cNvPr id="249" name="衛生費該当値テキスト"/>
        <xdr:cNvSpPr txBox="1"/>
      </xdr:nvSpPr>
      <xdr:spPr>
        <a:xfrm>
          <a:off x="4686300" y="164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153304</xdr:rowOff>
    </xdr:from>
    <xdr:to>
      <xdr:col>20</xdr:col>
      <xdr:colOff>38100</xdr:colOff>
      <xdr:row>97</xdr:row>
      <xdr:rowOff>83454</xdr:rowOff>
    </xdr:to>
    <xdr:sp macro="" textlink="">
      <xdr:nvSpPr>
        <xdr:cNvPr id="250" name="楕円 249"/>
        <xdr:cNvSpPr/>
      </xdr:nvSpPr>
      <xdr:spPr>
        <a:xfrm>
          <a:off x="3746500" y="166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99981</xdr:rowOff>
    </xdr:from>
    <xdr:ext cx="534377" cy="259045"/>
    <xdr:sp macro="" textlink="">
      <xdr:nvSpPr>
        <xdr:cNvPr id="251" name="テキスト ボックス 250"/>
        <xdr:cNvSpPr txBox="1"/>
      </xdr:nvSpPr>
      <xdr:spPr>
        <a:xfrm>
          <a:off x="3530111" y="163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35140</xdr:rowOff>
    </xdr:from>
    <xdr:to>
      <xdr:col>15</xdr:col>
      <xdr:colOff>101600</xdr:colOff>
      <xdr:row>97</xdr:row>
      <xdr:rowOff>136740</xdr:rowOff>
    </xdr:to>
    <xdr:sp macro="" textlink="">
      <xdr:nvSpPr>
        <xdr:cNvPr id="252" name="楕円 251"/>
        <xdr:cNvSpPr/>
      </xdr:nvSpPr>
      <xdr:spPr>
        <a:xfrm>
          <a:off x="2857500" y="166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153267</xdr:rowOff>
    </xdr:from>
    <xdr:ext cx="534377" cy="259045"/>
    <xdr:sp macro="" textlink="">
      <xdr:nvSpPr>
        <xdr:cNvPr id="253" name="テキスト ボックス 252"/>
        <xdr:cNvSpPr txBox="1"/>
      </xdr:nvSpPr>
      <xdr:spPr>
        <a:xfrm>
          <a:off x="2641111" y="1644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70851</xdr:rowOff>
    </xdr:from>
    <xdr:to>
      <xdr:col>10</xdr:col>
      <xdr:colOff>165100</xdr:colOff>
      <xdr:row>98</xdr:row>
      <xdr:rowOff>1001</xdr:rowOff>
    </xdr:to>
    <xdr:sp macro="" textlink="">
      <xdr:nvSpPr>
        <xdr:cNvPr id="254" name="楕円 253"/>
        <xdr:cNvSpPr/>
      </xdr:nvSpPr>
      <xdr:spPr>
        <a:xfrm>
          <a:off x="1968500" y="167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163578</xdr:rowOff>
    </xdr:from>
    <xdr:ext cx="534377" cy="259045"/>
    <xdr:sp macro="" textlink="">
      <xdr:nvSpPr>
        <xdr:cNvPr id="255" name="テキスト ボックス 254"/>
        <xdr:cNvSpPr txBox="1"/>
      </xdr:nvSpPr>
      <xdr:spPr>
        <a:xfrm>
          <a:off x="1752111" y="167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63350</xdr:rowOff>
    </xdr:from>
    <xdr:to>
      <xdr:col>6</xdr:col>
      <xdr:colOff>38100</xdr:colOff>
      <xdr:row>97</xdr:row>
      <xdr:rowOff>164950</xdr:rowOff>
    </xdr:to>
    <xdr:sp macro="" textlink="">
      <xdr:nvSpPr>
        <xdr:cNvPr id="256" name="楕円 255"/>
        <xdr:cNvSpPr/>
      </xdr:nvSpPr>
      <xdr:spPr>
        <a:xfrm>
          <a:off x="1079500" y="166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156077</xdr:rowOff>
    </xdr:from>
    <xdr:ext cx="534377" cy="259045"/>
    <xdr:sp macro="" textlink="">
      <xdr:nvSpPr>
        <xdr:cNvPr id="257" name="テキスト ボックス 256"/>
        <xdr:cNvSpPr txBox="1"/>
      </xdr:nvSpPr>
      <xdr:spPr>
        <a:xfrm>
          <a:off x="863111" y="1678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18161</xdr:rowOff>
    </xdr:from>
    <xdr:to>
      <xdr:col>55</xdr:col>
      <xdr:colOff>0</xdr:colOff>
      <xdr:row>39</xdr:row>
      <xdr:rowOff>20066</xdr:rowOff>
    </xdr:to>
    <xdr:cxnSp macro="">
      <xdr:nvCxnSpPr>
        <xdr:cNvPr id="286" name="直線コネクタ 285"/>
        <xdr:cNvCxnSpPr/>
      </xdr:nvCxnSpPr>
      <xdr:spPr>
        <a:xfrm>
          <a:off x="9639300" y="670471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18161</xdr:rowOff>
    </xdr:from>
    <xdr:to>
      <xdr:col>50</xdr:col>
      <xdr:colOff>114300</xdr:colOff>
      <xdr:row>39</xdr:row>
      <xdr:rowOff>20574</xdr:rowOff>
    </xdr:to>
    <xdr:cxnSp macro="">
      <xdr:nvCxnSpPr>
        <xdr:cNvPr id="289" name="直線コネクタ 288"/>
        <xdr:cNvCxnSpPr/>
      </xdr:nvCxnSpPr>
      <xdr:spPr>
        <a:xfrm flipV="1">
          <a:off x="8750300" y="670471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19431</xdr:rowOff>
    </xdr:from>
    <xdr:to>
      <xdr:col>45</xdr:col>
      <xdr:colOff>177800</xdr:colOff>
      <xdr:row>39</xdr:row>
      <xdr:rowOff>20574</xdr:rowOff>
    </xdr:to>
    <xdr:cxnSp macro="">
      <xdr:nvCxnSpPr>
        <xdr:cNvPr id="292" name="直線コネクタ 291"/>
        <xdr:cNvCxnSpPr/>
      </xdr:nvCxnSpPr>
      <xdr:spPr>
        <a:xfrm>
          <a:off x="7861300" y="670598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3429</xdr:rowOff>
    </xdr:from>
    <xdr:to>
      <xdr:col>41</xdr:col>
      <xdr:colOff>50800</xdr:colOff>
      <xdr:row>39</xdr:row>
      <xdr:rowOff>19431</xdr:rowOff>
    </xdr:to>
    <xdr:cxnSp macro="">
      <xdr:nvCxnSpPr>
        <xdr:cNvPr id="295" name="直線コネクタ 294"/>
        <xdr:cNvCxnSpPr/>
      </xdr:nvCxnSpPr>
      <xdr:spPr>
        <a:xfrm>
          <a:off x="6972300" y="6347079"/>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140716</xdr:rowOff>
    </xdr:from>
    <xdr:to>
      <xdr:col>55</xdr:col>
      <xdr:colOff>50800</xdr:colOff>
      <xdr:row>39</xdr:row>
      <xdr:rowOff>70866</xdr:rowOff>
    </xdr:to>
    <xdr:sp macro="" textlink="">
      <xdr:nvSpPr>
        <xdr:cNvPr id="305" name="楕円 304"/>
        <xdr:cNvSpPr/>
      </xdr:nvSpPr>
      <xdr:spPr>
        <a:xfrm>
          <a:off x="104267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78565" cy="259045"/>
    <xdr:sp macro="" textlink="">
      <xdr:nvSpPr>
        <xdr:cNvPr id="306" name="労働費該当値テキスト"/>
        <xdr:cNvSpPr txBox="1"/>
      </xdr:nvSpPr>
      <xdr:spPr>
        <a:xfrm>
          <a:off x="10528300" y="658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138811</xdr:rowOff>
    </xdr:from>
    <xdr:to>
      <xdr:col>50</xdr:col>
      <xdr:colOff>165100</xdr:colOff>
      <xdr:row>39</xdr:row>
      <xdr:rowOff>68961</xdr:rowOff>
    </xdr:to>
    <xdr:sp macro="" textlink="">
      <xdr:nvSpPr>
        <xdr:cNvPr id="307" name="楕円 306"/>
        <xdr:cNvSpPr/>
      </xdr:nvSpPr>
      <xdr:spPr>
        <a:xfrm>
          <a:off x="9588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60088</xdr:rowOff>
    </xdr:from>
    <xdr:ext cx="378565" cy="259045"/>
    <xdr:sp macro="" textlink="">
      <xdr:nvSpPr>
        <xdr:cNvPr id="308" name="テキスト ボックス 307"/>
        <xdr:cNvSpPr txBox="1"/>
      </xdr:nvSpPr>
      <xdr:spPr>
        <a:xfrm>
          <a:off x="9450017" y="674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141224</xdr:rowOff>
    </xdr:from>
    <xdr:to>
      <xdr:col>46</xdr:col>
      <xdr:colOff>38100</xdr:colOff>
      <xdr:row>39</xdr:row>
      <xdr:rowOff>71374</xdr:rowOff>
    </xdr:to>
    <xdr:sp macro="" textlink="">
      <xdr:nvSpPr>
        <xdr:cNvPr id="309" name="楕円 308"/>
        <xdr:cNvSpPr/>
      </xdr:nvSpPr>
      <xdr:spPr>
        <a:xfrm>
          <a:off x="86995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62501</xdr:rowOff>
    </xdr:from>
    <xdr:ext cx="378565" cy="259045"/>
    <xdr:sp macro="" textlink="">
      <xdr:nvSpPr>
        <xdr:cNvPr id="310" name="テキスト ボックス 309"/>
        <xdr:cNvSpPr txBox="1"/>
      </xdr:nvSpPr>
      <xdr:spPr>
        <a:xfrm>
          <a:off x="8561017" y="67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140081</xdr:rowOff>
    </xdr:from>
    <xdr:to>
      <xdr:col>41</xdr:col>
      <xdr:colOff>101600</xdr:colOff>
      <xdr:row>39</xdr:row>
      <xdr:rowOff>70231</xdr:rowOff>
    </xdr:to>
    <xdr:sp macro="" textlink="">
      <xdr:nvSpPr>
        <xdr:cNvPr id="311" name="楕円 310"/>
        <xdr:cNvSpPr/>
      </xdr:nvSpPr>
      <xdr:spPr>
        <a:xfrm>
          <a:off x="7810500" y="66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61358</xdr:rowOff>
    </xdr:from>
    <xdr:ext cx="378565" cy="259045"/>
    <xdr:sp macro="" textlink="">
      <xdr:nvSpPr>
        <xdr:cNvPr id="312" name="テキスト ボックス 311"/>
        <xdr:cNvSpPr txBox="1"/>
      </xdr:nvSpPr>
      <xdr:spPr>
        <a:xfrm>
          <a:off x="7672017" y="67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124079</xdr:rowOff>
    </xdr:from>
    <xdr:to>
      <xdr:col>36</xdr:col>
      <xdr:colOff>165100</xdr:colOff>
      <xdr:row>37</xdr:row>
      <xdr:rowOff>54229</xdr:rowOff>
    </xdr:to>
    <xdr:sp macro="" textlink="">
      <xdr:nvSpPr>
        <xdr:cNvPr id="313" name="楕円 312"/>
        <xdr:cNvSpPr/>
      </xdr:nvSpPr>
      <xdr:spPr>
        <a:xfrm>
          <a:off x="6921500" y="62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70756</xdr:rowOff>
    </xdr:from>
    <xdr:ext cx="469744" cy="259045"/>
    <xdr:sp macro="" textlink="">
      <xdr:nvSpPr>
        <xdr:cNvPr id="314" name="テキスト ボックス 313"/>
        <xdr:cNvSpPr txBox="1"/>
      </xdr:nvSpPr>
      <xdr:spPr>
        <a:xfrm>
          <a:off x="6737428" y="60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85090</xdr:rowOff>
    </xdr:from>
    <xdr:to>
      <xdr:col>55</xdr:col>
      <xdr:colOff>0</xdr:colOff>
      <xdr:row>58</xdr:row>
      <xdr:rowOff>120427</xdr:rowOff>
    </xdr:to>
    <xdr:cxnSp macro="">
      <xdr:nvCxnSpPr>
        <xdr:cNvPr id="343" name="直線コネクタ 342"/>
        <xdr:cNvCxnSpPr/>
      </xdr:nvCxnSpPr>
      <xdr:spPr>
        <a:xfrm flipV="1">
          <a:off x="9639300" y="9857740"/>
          <a:ext cx="838200" cy="20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118657</xdr:rowOff>
    </xdr:from>
    <xdr:to>
      <xdr:col>50</xdr:col>
      <xdr:colOff>114300</xdr:colOff>
      <xdr:row>58</xdr:row>
      <xdr:rowOff>120427</xdr:rowOff>
    </xdr:to>
    <xdr:cxnSp macro="">
      <xdr:nvCxnSpPr>
        <xdr:cNvPr id="346" name="直線コネクタ 345"/>
        <xdr:cNvCxnSpPr/>
      </xdr:nvCxnSpPr>
      <xdr:spPr>
        <a:xfrm>
          <a:off x="8750300" y="10062757"/>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81390</xdr:rowOff>
    </xdr:from>
    <xdr:to>
      <xdr:col>45</xdr:col>
      <xdr:colOff>177800</xdr:colOff>
      <xdr:row>58</xdr:row>
      <xdr:rowOff>118657</xdr:rowOff>
    </xdr:to>
    <xdr:cxnSp macro="">
      <xdr:nvCxnSpPr>
        <xdr:cNvPr id="349" name="直線コネクタ 348"/>
        <xdr:cNvCxnSpPr/>
      </xdr:nvCxnSpPr>
      <xdr:spPr>
        <a:xfrm>
          <a:off x="7861300" y="10025490"/>
          <a:ext cx="889000" cy="3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81390</xdr:rowOff>
    </xdr:from>
    <xdr:to>
      <xdr:col>41</xdr:col>
      <xdr:colOff>50800</xdr:colOff>
      <xdr:row>58</xdr:row>
      <xdr:rowOff>87736</xdr:rowOff>
    </xdr:to>
    <xdr:cxnSp macro="">
      <xdr:nvCxnSpPr>
        <xdr:cNvPr id="352" name="直線コネクタ 351"/>
        <xdr:cNvCxnSpPr/>
      </xdr:nvCxnSpPr>
      <xdr:spPr>
        <a:xfrm flipV="1">
          <a:off x="6972300" y="10025490"/>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34290</xdr:rowOff>
    </xdr:from>
    <xdr:to>
      <xdr:col>55</xdr:col>
      <xdr:colOff>50800</xdr:colOff>
      <xdr:row>57</xdr:row>
      <xdr:rowOff>135890</xdr:rowOff>
    </xdr:to>
    <xdr:sp macro="" textlink="">
      <xdr:nvSpPr>
        <xdr:cNvPr id="362" name="楕円 361"/>
        <xdr:cNvSpPr/>
      </xdr:nvSpPr>
      <xdr:spPr>
        <a:xfrm>
          <a:off x="104267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57167</xdr:rowOff>
    </xdr:from>
    <xdr:ext cx="599010" cy="259045"/>
    <xdr:sp macro="" textlink="">
      <xdr:nvSpPr>
        <xdr:cNvPr id="363" name="農林水産業費該当値テキスト"/>
        <xdr:cNvSpPr txBox="1"/>
      </xdr:nvSpPr>
      <xdr:spPr>
        <a:xfrm>
          <a:off x="10528300" y="965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69627</xdr:rowOff>
    </xdr:from>
    <xdr:to>
      <xdr:col>50</xdr:col>
      <xdr:colOff>165100</xdr:colOff>
      <xdr:row>58</xdr:row>
      <xdr:rowOff>171227</xdr:rowOff>
    </xdr:to>
    <xdr:sp macro="" textlink="">
      <xdr:nvSpPr>
        <xdr:cNvPr id="364" name="楕円 363"/>
        <xdr:cNvSpPr/>
      </xdr:nvSpPr>
      <xdr:spPr>
        <a:xfrm>
          <a:off x="9588500" y="100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162354</xdr:rowOff>
    </xdr:from>
    <xdr:ext cx="534377" cy="259045"/>
    <xdr:sp macro="" textlink="">
      <xdr:nvSpPr>
        <xdr:cNvPr id="365" name="テキスト ボックス 364"/>
        <xdr:cNvSpPr txBox="1"/>
      </xdr:nvSpPr>
      <xdr:spPr>
        <a:xfrm>
          <a:off x="9372111" y="101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67857</xdr:rowOff>
    </xdr:from>
    <xdr:to>
      <xdr:col>46</xdr:col>
      <xdr:colOff>38100</xdr:colOff>
      <xdr:row>58</xdr:row>
      <xdr:rowOff>169457</xdr:rowOff>
    </xdr:to>
    <xdr:sp macro="" textlink="">
      <xdr:nvSpPr>
        <xdr:cNvPr id="366" name="楕円 365"/>
        <xdr:cNvSpPr/>
      </xdr:nvSpPr>
      <xdr:spPr>
        <a:xfrm>
          <a:off x="8699500" y="100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160584</xdr:rowOff>
    </xdr:from>
    <xdr:ext cx="534377" cy="259045"/>
    <xdr:sp macro="" textlink="">
      <xdr:nvSpPr>
        <xdr:cNvPr id="367" name="テキスト ボックス 366"/>
        <xdr:cNvSpPr txBox="1"/>
      </xdr:nvSpPr>
      <xdr:spPr>
        <a:xfrm>
          <a:off x="8483111" y="1010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30590</xdr:rowOff>
    </xdr:from>
    <xdr:to>
      <xdr:col>41</xdr:col>
      <xdr:colOff>101600</xdr:colOff>
      <xdr:row>58</xdr:row>
      <xdr:rowOff>132190</xdr:rowOff>
    </xdr:to>
    <xdr:sp macro="" textlink="">
      <xdr:nvSpPr>
        <xdr:cNvPr id="368" name="楕円 367"/>
        <xdr:cNvSpPr/>
      </xdr:nvSpPr>
      <xdr:spPr>
        <a:xfrm>
          <a:off x="7810500" y="9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148717</xdr:rowOff>
    </xdr:from>
    <xdr:ext cx="599010" cy="259045"/>
    <xdr:sp macro="" textlink="">
      <xdr:nvSpPr>
        <xdr:cNvPr id="369" name="テキスト ボックス 368"/>
        <xdr:cNvSpPr txBox="1"/>
      </xdr:nvSpPr>
      <xdr:spPr>
        <a:xfrm>
          <a:off x="7561795" y="974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36936</xdr:rowOff>
    </xdr:from>
    <xdr:to>
      <xdr:col>36</xdr:col>
      <xdr:colOff>165100</xdr:colOff>
      <xdr:row>58</xdr:row>
      <xdr:rowOff>138536</xdr:rowOff>
    </xdr:to>
    <xdr:sp macro="" textlink="">
      <xdr:nvSpPr>
        <xdr:cNvPr id="370" name="楕円 369"/>
        <xdr:cNvSpPr/>
      </xdr:nvSpPr>
      <xdr:spPr>
        <a:xfrm>
          <a:off x="6921500" y="99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155063</xdr:rowOff>
    </xdr:from>
    <xdr:ext cx="599010" cy="259045"/>
    <xdr:sp macro="" textlink="">
      <xdr:nvSpPr>
        <xdr:cNvPr id="371" name="テキスト ボックス 370"/>
        <xdr:cNvSpPr txBox="1"/>
      </xdr:nvSpPr>
      <xdr:spPr>
        <a:xfrm>
          <a:off x="6672795" y="975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76116</xdr:rowOff>
    </xdr:from>
    <xdr:to>
      <xdr:col>55</xdr:col>
      <xdr:colOff>0</xdr:colOff>
      <xdr:row>77</xdr:row>
      <xdr:rowOff>161841</xdr:rowOff>
    </xdr:to>
    <xdr:cxnSp macro="">
      <xdr:nvCxnSpPr>
        <xdr:cNvPr id="402" name="直線コネクタ 401"/>
        <xdr:cNvCxnSpPr/>
      </xdr:nvCxnSpPr>
      <xdr:spPr>
        <a:xfrm flipV="1">
          <a:off x="9639300" y="13277766"/>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10443</xdr:rowOff>
    </xdr:from>
    <xdr:to>
      <xdr:col>50</xdr:col>
      <xdr:colOff>114300</xdr:colOff>
      <xdr:row>77</xdr:row>
      <xdr:rowOff>161841</xdr:rowOff>
    </xdr:to>
    <xdr:cxnSp macro="">
      <xdr:nvCxnSpPr>
        <xdr:cNvPr id="405" name="直線コネクタ 404"/>
        <xdr:cNvCxnSpPr/>
      </xdr:nvCxnSpPr>
      <xdr:spPr>
        <a:xfrm>
          <a:off x="8750300" y="13212093"/>
          <a:ext cx="889000" cy="1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10443</xdr:rowOff>
    </xdr:from>
    <xdr:to>
      <xdr:col>45</xdr:col>
      <xdr:colOff>177800</xdr:colOff>
      <xdr:row>78</xdr:row>
      <xdr:rowOff>92821</xdr:rowOff>
    </xdr:to>
    <xdr:cxnSp macro="">
      <xdr:nvCxnSpPr>
        <xdr:cNvPr id="408" name="直線コネクタ 407"/>
        <xdr:cNvCxnSpPr/>
      </xdr:nvCxnSpPr>
      <xdr:spPr>
        <a:xfrm flipV="1">
          <a:off x="7861300" y="13212093"/>
          <a:ext cx="889000" cy="25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86747</xdr:rowOff>
    </xdr:from>
    <xdr:to>
      <xdr:col>41</xdr:col>
      <xdr:colOff>50800</xdr:colOff>
      <xdr:row>78</xdr:row>
      <xdr:rowOff>92821</xdr:rowOff>
    </xdr:to>
    <xdr:cxnSp macro="">
      <xdr:nvCxnSpPr>
        <xdr:cNvPr id="411" name="直線コネクタ 410"/>
        <xdr:cNvCxnSpPr/>
      </xdr:nvCxnSpPr>
      <xdr:spPr>
        <a:xfrm>
          <a:off x="6972300" y="13459847"/>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25316</xdr:rowOff>
    </xdr:from>
    <xdr:to>
      <xdr:col>55</xdr:col>
      <xdr:colOff>50800</xdr:colOff>
      <xdr:row>77</xdr:row>
      <xdr:rowOff>126916</xdr:rowOff>
    </xdr:to>
    <xdr:sp macro="" textlink="">
      <xdr:nvSpPr>
        <xdr:cNvPr id="421" name="楕円 420"/>
        <xdr:cNvSpPr/>
      </xdr:nvSpPr>
      <xdr:spPr>
        <a:xfrm>
          <a:off x="10426700" y="132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3743</xdr:rowOff>
    </xdr:from>
    <xdr:ext cx="534377" cy="259045"/>
    <xdr:sp macro="" textlink="">
      <xdr:nvSpPr>
        <xdr:cNvPr id="422" name="商工費該当値テキスト"/>
        <xdr:cNvSpPr txBox="1"/>
      </xdr:nvSpPr>
      <xdr:spPr>
        <a:xfrm>
          <a:off x="10528300" y="1320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111041</xdr:rowOff>
    </xdr:from>
    <xdr:to>
      <xdr:col>50</xdr:col>
      <xdr:colOff>165100</xdr:colOff>
      <xdr:row>78</xdr:row>
      <xdr:rowOff>41191</xdr:rowOff>
    </xdr:to>
    <xdr:sp macro="" textlink="">
      <xdr:nvSpPr>
        <xdr:cNvPr id="423" name="楕円 422"/>
        <xdr:cNvSpPr/>
      </xdr:nvSpPr>
      <xdr:spPr>
        <a:xfrm>
          <a:off x="9588500" y="133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32318</xdr:rowOff>
    </xdr:from>
    <xdr:ext cx="534377" cy="259045"/>
    <xdr:sp macro="" textlink="">
      <xdr:nvSpPr>
        <xdr:cNvPr id="424" name="テキスト ボックス 423"/>
        <xdr:cNvSpPr txBox="1"/>
      </xdr:nvSpPr>
      <xdr:spPr>
        <a:xfrm>
          <a:off x="9372111" y="1340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131093</xdr:rowOff>
    </xdr:from>
    <xdr:to>
      <xdr:col>46</xdr:col>
      <xdr:colOff>38100</xdr:colOff>
      <xdr:row>77</xdr:row>
      <xdr:rowOff>61243</xdr:rowOff>
    </xdr:to>
    <xdr:sp macro="" textlink="">
      <xdr:nvSpPr>
        <xdr:cNvPr id="425" name="楕円 424"/>
        <xdr:cNvSpPr/>
      </xdr:nvSpPr>
      <xdr:spPr>
        <a:xfrm>
          <a:off x="8699500" y="131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52370</xdr:rowOff>
    </xdr:from>
    <xdr:ext cx="534377" cy="259045"/>
    <xdr:sp macro="" textlink="">
      <xdr:nvSpPr>
        <xdr:cNvPr id="426" name="テキスト ボックス 425"/>
        <xdr:cNvSpPr txBox="1"/>
      </xdr:nvSpPr>
      <xdr:spPr>
        <a:xfrm>
          <a:off x="8483111" y="132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42021</xdr:rowOff>
    </xdr:from>
    <xdr:to>
      <xdr:col>41</xdr:col>
      <xdr:colOff>101600</xdr:colOff>
      <xdr:row>78</xdr:row>
      <xdr:rowOff>143621</xdr:rowOff>
    </xdr:to>
    <xdr:sp macro="" textlink="">
      <xdr:nvSpPr>
        <xdr:cNvPr id="427" name="楕円 426"/>
        <xdr:cNvSpPr/>
      </xdr:nvSpPr>
      <xdr:spPr>
        <a:xfrm>
          <a:off x="7810500" y="134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134748</xdr:rowOff>
    </xdr:from>
    <xdr:ext cx="534377" cy="259045"/>
    <xdr:sp macro="" textlink="">
      <xdr:nvSpPr>
        <xdr:cNvPr id="428" name="テキスト ボックス 427"/>
        <xdr:cNvSpPr txBox="1"/>
      </xdr:nvSpPr>
      <xdr:spPr>
        <a:xfrm>
          <a:off x="7594111" y="1350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35947</xdr:rowOff>
    </xdr:from>
    <xdr:to>
      <xdr:col>36</xdr:col>
      <xdr:colOff>165100</xdr:colOff>
      <xdr:row>78</xdr:row>
      <xdr:rowOff>137547</xdr:rowOff>
    </xdr:to>
    <xdr:sp macro="" textlink="">
      <xdr:nvSpPr>
        <xdr:cNvPr id="429" name="楕円 428"/>
        <xdr:cNvSpPr/>
      </xdr:nvSpPr>
      <xdr:spPr>
        <a:xfrm>
          <a:off x="6921500" y="134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128674</xdr:rowOff>
    </xdr:from>
    <xdr:ext cx="534377" cy="259045"/>
    <xdr:sp macro="" textlink="">
      <xdr:nvSpPr>
        <xdr:cNvPr id="430" name="テキスト ボックス 429"/>
        <xdr:cNvSpPr txBox="1"/>
      </xdr:nvSpPr>
      <xdr:spPr>
        <a:xfrm>
          <a:off x="6705111" y="1350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126794</xdr:rowOff>
    </xdr:from>
    <xdr:to>
      <xdr:col>55</xdr:col>
      <xdr:colOff>0</xdr:colOff>
      <xdr:row>94</xdr:row>
      <xdr:rowOff>131570</xdr:rowOff>
    </xdr:to>
    <xdr:cxnSp macro="">
      <xdr:nvCxnSpPr>
        <xdr:cNvPr id="457" name="直線コネクタ 456"/>
        <xdr:cNvCxnSpPr/>
      </xdr:nvCxnSpPr>
      <xdr:spPr>
        <a:xfrm>
          <a:off x="9639300" y="15900194"/>
          <a:ext cx="838200" cy="3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126794</xdr:rowOff>
    </xdr:from>
    <xdr:to>
      <xdr:col>50</xdr:col>
      <xdr:colOff>114300</xdr:colOff>
      <xdr:row>95</xdr:row>
      <xdr:rowOff>51081</xdr:rowOff>
    </xdr:to>
    <xdr:cxnSp macro="">
      <xdr:nvCxnSpPr>
        <xdr:cNvPr id="460" name="直線コネクタ 459"/>
        <xdr:cNvCxnSpPr/>
      </xdr:nvCxnSpPr>
      <xdr:spPr>
        <a:xfrm flipV="1">
          <a:off x="8750300" y="15900194"/>
          <a:ext cx="889000" cy="43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138708</xdr:rowOff>
    </xdr:from>
    <xdr:to>
      <xdr:col>45</xdr:col>
      <xdr:colOff>177800</xdr:colOff>
      <xdr:row>95</xdr:row>
      <xdr:rowOff>51081</xdr:rowOff>
    </xdr:to>
    <xdr:cxnSp macro="">
      <xdr:nvCxnSpPr>
        <xdr:cNvPr id="463" name="直線コネクタ 462"/>
        <xdr:cNvCxnSpPr/>
      </xdr:nvCxnSpPr>
      <xdr:spPr>
        <a:xfrm>
          <a:off x="7861300" y="16255008"/>
          <a:ext cx="889000" cy="8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128823</xdr:rowOff>
    </xdr:from>
    <xdr:to>
      <xdr:col>41</xdr:col>
      <xdr:colOff>50800</xdr:colOff>
      <xdr:row>94</xdr:row>
      <xdr:rowOff>138708</xdr:rowOff>
    </xdr:to>
    <xdr:cxnSp macro="">
      <xdr:nvCxnSpPr>
        <xdr:cNvPr id="466" name="直線コネクタ 465"/>
        <xdr:cNvCxnSpPr/>
      </xdr:nvCxnSpPr>
      <xdr:spPr>
        <a:xfrm>
          <a:off x="6972300" y="16245123"/>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80770</xdr:rowOff>
    </xdr:from>
    <xdr:to>
      <xdr:col>55</xdr:col>
      <xdr:colOff>50800</xdr:colOff>
      <xdr:row>95</xdr:row>
      <xdr:rowOff>10920</xdr:rowOff>
    </xdr:to>
    <xdr:sp macro="" textlink="">
      <xdr:nvSpPr>
        <xdr:cNvPr id="476" name="楕円 475"/>
        <xdr:cNvSpPr/>
      </xdr:nvSpPr>
      <xdr:spPr>
        <a:xfrm>
          <a:off x="10426700" y="16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103647</xdr:rowOff>
    </xdr:from>
    <xdr:ext cx="599010" cy="259045"/>
    <xdr:sp macro="" textlink="">
      <xdr:nvSpPr>
        <xdr:cNvPr id="477" name="土木費該当値テキスト"/>
        <xdr:cNvSpPr txBox="1"/>
      </xdr:nvSpPr>
      <xdr:spPr>
        <a:xfrm>
          <a:off x="10528300" y="1604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75994</xdr:rowOff>
    </xdr:from>
    <xdr:to>
      <xdr:col>50</xdr:col>
      <xdr:colOff>165100</xdr:colOff>
      <xdr:row>93</xdr:row>
      <xdr:rowOff>6144</xdr:rowOff>
    </xdr:to>
    <xdr:sp macro="" textlink="">
      <xdr:nvSpPr>
        <xdr:cNvPr id="478" name="楕円 477"/>
        <xdr:cNvSpPr/>
      </xdr:nvSpPr>
      <xdr:spPr>
        <a:xfrm>
          <a:off x="9588500" y="1584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22671</xdr:rowOff>
    </xdr:from>
    <xdr:ext cx="599010" cy="259045"/>
    <xdr:sp macro="" textlink="">
      <xdr:nvSpPr>
        <xdr:cNvPr id="479" name="テキスト ボックス 478"/>
        <xdr:cNvSpPr txBox="1"/>
      </xdr:nvSpPr>
      <xdr:spPr>
        <a:xfrm>
          <a:off x="9339795" y="1562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281</xdr:rowOff>
    </xdr:from>
    <xdr:to>
      <xdr:col>46</xdr:col>
      <xdr:colOff>38100</xdr:colOff>
      <xdr:row>95</xdr:row>
      <xdr:rowOff>101881</xdr:rowOff>
    </xdr:to>
    <xdr:sp macro="" textlink="">
      <xdr:nvSpPr>
        <xdr:cNvPr id="480" name="楕円 479"/>
        <xdr:cNvSpPr/>
      </xdr:nvSpPr>
      <xdr:spPr>
        <a:xfrm>
          <a:off x="8699500" y="162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118408</xdr:rowOff>
    </xdr:from>
    <xdr:ext cx="599010" cy="259045"/>
    <xdr:sp macro="" textlink="">
      <xdr:nvSpPr>
        <xdr:cNvPr id="481" name="テキスト ボックス 480"/>
        <xdr:cNvSpPr txBox="1"/>
      </xdr:nvSpPr>
      <xdr:spPr>
        <a:xfrm>
          <a:off x="8450795" y="1606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87908</xdr:rowOff>
    </xdr:from>
    <xdr:to>
      <xdr:col>41</xdr:col>
      <xdr:colOff>101600</xdr:colOff>
      <xdr:row>95</xdr:row>
      <xdr:rowOff>18058</xdr:rowOff>
    </xdr:to>
    <xdr:sp macro="" textlink="">
      <xdr:nvSpPr>
        <xdr:cNvPr id="482" name="楕円 481"/>
        <xdr:cNvSpPr/>
      </xdr:nvSpPr>
      <xdr:spPr>
        <a:xfrm>
          <a:off x="7810500" y="162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34585</xdr:rowOff>
    </xdr:from>
    <xdr:ext cx="599010" cy="259045"/>
    <xdr:sp macro="" textlink="">
      <xdr:nvSpPr>
        <xdr:cNvPr id="483" name="テキスト ボックス 482"/>
        <xdr:cNvSpPr txBox="1"/>
      </xdr:nvSpPr>
      <xdr:spPr>
        <a:xfrm>
          <a:off x="7561795" y="1597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78023</xdr:rowOff>
    </xdr:from>
    <xdr:to>
      <xdr:col>36</xdr:col>
      <xdr:colOff>165100</xdr:colOff>
      <xdr:row>95</xdr:row>
      <xdr:rowOff>8173</xdr:rowOff>
    </xdr:to>
    <xdr:sp macro="" textlink="">
      <xdr:nvSpPr>
        <xdr:cNvPr id="484" name="楕円 483"/>
        <xdr:cNvSpPr/>
      </xdr:nvSpPr>
      <xdr:spPr>
        <a:xfrm>
          <a:off x="6921500" y="1619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24700</xdr:rowOff>
    </xdr:from>
    <xdr:ext cx="599010" cy="259045"/>
    <xdr:sp macro="" textlink="">
      <xdr:nvSpPr>
        <xdr:cNvPr id="485" name="テキスト ボックス 484"/>
        <xdr:cNvSpPr txBox="1"/>
      </xdr:nvSpPr>
      <xdr:spPr>
        <a:xfrm>
          <a:off x="6672795" y="1596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162960</xdr:rowOff>
    </xdr:from>
    <xdr:to>
      <xdr:col>85</xdr:col>
      <xdr:colOff>127000</xdr:colOff>
      <xdr:row>35</xdr:row>
      <xdr:rowOff>84093</xdr:rowOff>
    </xdr:to>
    <xdr:cxnSp macro="">
      <xdr:nvCxnSpPr>
        <xdr:cNvPr id="515" name="直線コネクタ 514"/>
        <xdr:cNvCxnSpPr/>
      </xdr:nvCxnSpPr>
      <xdr:spPr>
        <a:xfrm>
          <a:off x="15481300" y="5992260"/>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162960</xdr:rowOff>
    </xdr:from>
    <xdr:to>
      <xdr:col>81</xdr:col>
      <xdr:colOff>50800</xdr:colOff>
      <xdr:row>35</xdr:row>
      <xdr:rowOff>108725</xdr:rowOff>
    </xdr:to>
    <xdr:cxnSp macro="">
      <xdr:nvCxnSpPr>
        <xdr:cNvPr id="518" name="直線コネクタ 517"/>
        <xdr:cNvCxnSpPr/>
      </xdr:nvCxnSpPr>
      <xdr:spPr>
        <a:xfrm flipV="1">
          <a:off x="14592300" y="5992260"/>
          <a:ext cx="889000" cy="1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108725</xdr:rowOff>
    </xdr:from>
    <xdr:to>
      <xdr:col>76</xdr:col>
      <xdr:colOff>114300</xdr:colOff>
      <xdr:row>36</xdr:row>
      <xdr:rowOff>106191</xdr:rowOff>
    </xdr:to>
    <xdr:cxnSp macro="">
      <xdr:nvCxnSpPr>
        <xdr:cNvPr id="521" name="直線コネクタ 520"/>
        <xdr:cNvCxnSpPr/>
      </xdr:nvCxnSpPr>
      <xdr:spPr>
        <a:xfrm flipV="1">
          <a:off x="13703300" y="6109475"/>
          <a:ext cx="889000" cy="1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37211</xdr:rowOff>
    </xdr:from>
    <xdr:to>
      <xdr:col>71</xdr:col>
      <xdr:colOff>177800</xdr:colOff>
      <xdr:row>36</xdr:row>
      <xdr:rowOff>106191</xdr:rowOff>
    </xdr:to>
    <xdr:cxnSp macro="">
      <xdr:nvCxnSpPr>
        <xdr:cNvPr id="524" name="直線コネクタ 523"/>
        <xdr:cNvCxnSpPr/>
      </xdr:nvCxnSpPr>
      <xdr:spPr>
        <a:xfrm>
          <a:off x="12814300" y="6209411"/>
          <a:ext cx="8890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33293</xdr:rowOff>
    </xdr:from>
    <xdr:to>
      <xdr:col>85</xdr:col>
      <xdr:colOff>177800</xdr:colOff>
      <xdr:row>35</xdr:row>
      <xdr:rowOff>134893</xdr:rowOff>
    </xdr:to>
    <xdr:sp macro="" textlink="">
      <xdr:nvSpPr>
        <xdr:cNvPr id="534" name="楕円 533"/>
        <xdr:cNvSpPr/>
      </xdr:nvSpPr>
      <xdr:spPr>
        <a:xfrm>
          <a:off x="16268700" y="60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56170</xdr:rowOff>
    </xdr:from>
    <xdr:ext cx="534377" cy="259045"/>
    <xdr:sp macro="" textlink="">
      <xdr:nvSpPr>
        <xdr:cNvPr id="535" name="消防費該当値テキスト"/>
        <xdr:cNvSpPr txBox="1"/>
      </xdr:nvSpPr>
      <xdr:spPr>
        <a:xfrm>
          <a:off x="16370300" y="58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112160</xdr:rowOff>
    </xdr:from>
    <xdr:to>
      <xdr:col>81</xdr:col>
      <xdr:colOff>101600</xdr:colOff>
      <xdr:row>35</xdr:row>
      <xdr:rowOff>42310</xdr:rowOff>
    </xdr:to>
    <xdr:sp macro="" textlink="">
      <xdr:nvSpPr>
        <xdr:cNvPr id="536" name="楕円 535"/>
        <xdr:cNvSpPr/>
      </xdr:nvSpPr>
      <xdr:spPr>
        <a:xfrm>
          <a:off x="15430500" y="59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58837</xdr:rowOff>
    </xdr:from>
    <xdr:ext cx="534377" cy="259045"/>
    <xdr:sp macro="" textlink="">
      <xdr:nvSpPr>
        <xdr:cNvPr id="537" name="テキスト ボックス 536"/>
        <xdr:cNvSpPr txBox="1"/>
      </xdr:nvSpPr>
      <xdr:spPr>
        <a:xfrm>
          <a:off x="15214111" y="57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57925</xdr:rowOff>
    </xdr:from>
    <xdr:to>
      <xdr:col>76</xdr:col>
      <xdr:colOff>165100</xdr:colOff>
      <xdr:row>35</xdr:row>
      <xdr:rowOff>159525</xdr:rowOff>
    </xdr:to>
    <xdr:sp macro="" textlink="">
      <xdr:nvSpPr>
        <xdr:cNvPr id="538" name="楕円 537"/>
        <xdr:cNvSpPr/>
      </xdr:nvSpPr>
      <xdr:spPr>
        <a:xfrm>
          <a:off x="14541500" y="60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4602</xdr:rowOff>
    </xdr:from>
    <xdr:ext cx="534377" cy="259045"/>
    <xdr:sp macro="" textlink="">
      <xdr:nvSpPr>
        <xdr:cNvPr id="539" name="テキスト ボックス 538"/>
        <xdr:cNvSpPr txBox="1"/>
      </xdr:nvSpPr>
      <xdr:spPr>
        <a:xfrm>
          <a:off x="14325111" y="583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55391</xdr:rowOff>
    </xdr:from>
    <xdr:to>
      <xdr:col>72</xdr:col>
      <xdr:colOff>38100</xdr:colOff>
      <xdr:row>36</xdr:row>
      <xdr:rowOff>156991</xdr:rowOff>
    </xdr:to>
    <xdr:sp macro="" textlink="">
      <xdr:nvSpPr>
        <xdr:cNvPr id="540" name="楕円 539"/>
        <xdr:cNvSpPr/>
      </xdr:nvSpPr>
      <xdr:spPr>
        <a:xfrm>
          <a:off x="13652500" y="62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148118</xdr:rowOff>
    </xdr:from>
    <xdr:ext cx="534377" cy="259045"/>
    <xdr:sp macro="" textlink="">
      <xdr:nvSpPr>
        <xdr:cNvPr id="541" name="テキスト ボックス 540"/>
        <xdr:cNvSpPr txBox="1"/>
      </xdr:nvSpPr>
      <xdr:spPr>
        <a:xfrm>
          <a:off x="13436111" y="63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157861</xdr:rowOff>
    </xdr:from>
    <xdr:to>
      <xdr:col>67</xdr:col>
      <xdr:colOff>101600</xdr:colOff>
      <xdr:row>36</xdr:row>
      <xdr:rowOff>88011</xdr:rowOff>
    </xdr:to>
    <xdr:sp macro="" textlink="">
      <xdr:nvSpPr>
        <xdr:cNvPr id="542" name="楕円 541"/>
        <xdr:cNvSpPr/>
      </xdr:nvSpPr>
      <xdr:spPr>
        <a:xfrm>
          <a:off x="12763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104538</xdr:rowOff>
    </xdr:from>
    <xdr:ext cx="534377" cy="259045"/>
    <xdr:sp macro="" textlink="">
      <xdr:nvSpPr>
        <xdr:cNvPr id="543" name="テキスト ボックス 542"/>
        <xdr:cNvSpPr txBox="1"/>
      </xdr:nvSpPr>
      <xdr:spPr>
        <a:xfrm>
          <a:off x="12547111" y="59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50271</xdr:rowOff>
    </xdr:from>
    <xdr:to>
      <xdr:col>85</xdr:col>
      <xdr:colOff>127000</xdr:colOff>
      <xdr:row>57</xdr:row>
      <xdr:rowOff>85969</xdr:rowOff>
    </xdr:to>
    <xdr:cxnSp macro="">
      <xdr:nvCxnSpPr>
        <xdr:cNvPr id="574" name="直線コネクタ 573"/>
        <xdr:cNvCxnSpPr/>
      </xdr:nvCxnSpPr>
      <xdr:spPr>
        <a:xfrm flipV="1">
          <a:off x="15481300" y="9822921"/>
          <a:ext cx="838200" cy="3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75042</xdr:rowOff>
    </xdr:from>
    <xdr:to>
      <xdr:col>81</xdr:col>
      <xdr:colOff>50800</xdr:colOff>
      <xdr:row>57</xdr:row>
      <xdr:rowOff>85969</xdr:rowOff>
    </xdr:to>
    <xdr:cxnSp macro="">
      <xdr:nvCxnSpPr>
        <xdr:cNvPr id="577" name="直線コネクタ 576"/>
        <xdr:cNvCxnSpPr/>
      </xdr:nvCxnSpPr>
      <xdr:spPr>
        <a:xfrm>
          <a:off x="14592300" y="9847692"/>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75042</xdr:rowOff>
    </xdr:from>
    <xdr:to>
      <xdr:col>76</xdr:col>
      <xdr:colOff>114300</xdr:colOff>
      <xdr:row>57</xdr:row>
      <xdr:rowOff>127241</xdr:rowOff>
    </xdr:to>
    <xdr:cxnSp macro="">
      <xdr:nvCxnSpPr>
        <xdr:cNvPr id="580" name="直線コネクタ 579"/>
        <xdr:cNvCxnSpPr/>
      </xdr:nvCxnSpPr>
      <xdr:spPr>
        <a:xfrm flipV="1">
          <a:off x="13703300" y="9847692"/>
          <a:ext cx="889000" cy="5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106037</xdr:rowOff>
    </xdr:from>
    <xdr:to>
      <xdr:col>71</xdr:col>
      <xdr:colOff>177800</xdr:colOff>
      <xdr:row>57</xdr:row>
      <xdr:rowOff>127241</xdr:rowOff>
    </xdr:to>
    <xdr:cxnSp macro="">
      <xdr:nvCxnSpPr>
        <xdr:cNvPr id="583" name="直線コネクタ 582"/>
        <xdr:cNvCxnSpPr/>
      </xdr:nvCxnSpPr>
      <xdr:spPr>
        <a:xfrm>
          <a:off x="12814300" y="9878687"/>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170921</xdr:rowOff>
    </xdr:from>
    <xdr:to>
      <xdr:col>85</xdr:col>
      <xdr:colOff>177800</xdr:colOff>
      <xdr:row>57</xdr:row>
      <xdr:rowOff>101071</xdr:rowOff>
    </xdr:to>
    <xdr:sp macro="" textlink="">
      <xdr:nvSpPr>
        <xdr:cNvPr id="593" name="楕円 592"/>
        <xdr:cNvSpPr/>
      </xdr:nvSpPr>
      <xdr:spPr>
        <a:xfrm>
          <a:off x="16268700" y="97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22348</xdr:rowOff>
    </xdr:from>
    <xdr:ext cx="599010" cy="259045"/>
    <xdr:sp macro="" textlink="">
      <xdr:nvSpPr>
        <xdr:cNvPr id="594" name="教育費該当値テキスト"/>
        <xdr:cNvSpPr txBox="1"/>
      </xdr:nvSpPr>
      <xdr:spPr>
        <a:xfrm>
          <a:off x="16370300" y="962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35169</xdr:rowOff>
    </xdr:from>
    <xdr:to>
      <xdr:col>81</xdr:col>
      <xdr:colOff>101600</xdr:colOff>
      <xdr:row>57</xdr:row>
      <xdr:rowOff>136769</xdr:rowOff>
    </xdr:to>
    <xdr:sp macro="" textlink="">
      <xdr:nvSpPr>
        <xdr:cNvPr id="595" name="楕円 594"/>
        <xdr:cNvSpPr/>
      </xdr:nvSpPr>
      <xdr:spPr>
        <a:xfrm>
          <a:off x="15430500" y="98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153296</xdr:rowOff>
    </xdr:from>
    <xdr:ext cx="599010" cy="259045"/>
    <xdr:sp macro="" textlink="">
      <xdr:nvSpPr>
        <xdr:cNvPr id="596" name="テキスト ボックス 595"/>
        <xdr:cNvSpPr txBox="1"/>
      </xdr:nvSpPr>
      <xdr:spPr>
        <a:xfrm>
          <a:off x="15181795" y="958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24242</xdr:rowOff>
    </xdr:from>
    <xdr:to>
      <xdr:col>76</xdr:col>
      <xdr:colOff>165100</xdr:colOff>
      <xdr:row>57</xdr:row>
      <xdr:rowOff>125842</xdr:rowOff>
    </xdr:to>
    <xdr:sp macro="" textlink="">
      <xdr:nvSpPr>
        <xdr:cNvPr id="597" name="楕円 596"/>
        <xdr:cNvSpPr/>
      </xdr:nvSpPr>
      <xdr:spPr>
        <a:xfrm>
          <a:off x="14541500" y="979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142369</xdr:rowOff>
    </xdr:from>
    <xdr:ext cx="599010" cy="259045"/>
    <xdr:sp macro="" textlink="">
      <xdr:nvSpPr>
        <xdr:cNvPr id="598" name="テキスト ボックス 597"/>
        <xdr:cNvSpPr txBox="1"/>
      </xdr:nvSpPr>
      <xdr:spPr>
        <a:xfrm>
          <a:off x="14292795" y="957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76441</xdr:rowOff>
    </xdr:from>
    <xdr:to>
      <xdr:col>72</xdr:col>
      <xdr:colOff>38100</xdr:colOff>
      <xdr:row>58</xdr:row>
      <xdr:rowOff>6591</xdr:rowOff>
    </xdr:to>
    <xdr:sp macro="" textlink="">
      <xdr:nvSpPr>
        <xdr:cNvPr id="599" name="楕円 598"/>
        <xdr:cNvSpPr/>
      </xdr:nvSpPr>
      <xdr:spPr>
        <a:xfrm>
          <a:off x="13652500" y="98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23118</xdr:rowOff>
    </xdr:from>
    <xdr:ext cx="534377" cy="259045"/>
    <xdr:sp macro="" textlink="">
      <xdr:nvSpPr>
        <xdr:cNvPr id="600" name="テキスト ボックス 599"/>
        <xdr:cNvSpPr txBox="1"/>
      </xdr:nvSpPr>
      <xdr:spPr>
        <a:xfrm>
          <a:off x="13436111" y="96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55237</xdr:rowOff>
    </xdr:from>
    <xdr:to>
      <xdr:col>67</xdr:col>
      <xdr:colOff>101600</xdr:colOff>
      <xdr:row>57</xdr:row>
      <xdr:rowOff>156837</xdr:rowOff>
    </xdr:to>
    <xdr:sp macro="" textlink="">
      <xdr:nvSpPr>
        <xdr:cNvPr id="601" name="楕円 600"/>
        <xdr:cNvSpPr/>
      </xdr:nvSpPr>
      <xdr:spPr>
        <a:xfrm>
          <a:off x="12763500" y="98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1914</xdr:rowOff>
    </xdr:from>
    <xdr:ext cx="599010" cy="259045"/>
    <xdr:sp macro="" textlink="">
      <xdr:nvSpPr>
        <xdr:cNvPr id="602" name="テキスト ボックス 601"/>
        <xdr:cNvSpPr txBox="1"/>
      </xdr:nvSpPr>
      <xdr:spPr>
        <a:xfrm>
          <a:off x="12514795" y="960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96461</xdr:rowOff>
    </xdr:from>
    <xdr:to>
      <xdr:col>85</xdr:col>
      <xdr:colOff>127000</xdr:colOff>
      <xdr:row>78</xdr:row>
      <xdr:rowOff>97706</xdr:rowOff>
    </xdr:to>
    <xdr:cxnSp macro="">
      <xdr:nvCxnSpPr>
        <xdr:cNvPr id="629" name="直線コネクタ 628"/>
        <xdr:cNvCxnSpPr/>
      </xdr:nvCxnSpPr>
      <xdr:spPr>
        <a:xfrm flipV="1">
          <a:off x="15481300" y="13469561"/>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97706</xdr:rowOff>
    </xdr:from>
    <xdr:to>
      <xdr:col>81</xdr:col>
      <xdr:colOff>50800</xdr:colOff>
      <xdr:row>78</xdr:row>
      <xdr:rowOff>139700</xdr:rowOff>
    </xdr:to>
    <xdr:cxnSp macro="">
      <xdr:nvCxnSpPr>
        <xdr:cNvPr id="632" name="直線コネクタ 631"/>
        <xdr:cNvCxnSpPr/>
      </xdr:nvCxnSpPr>
      <xdr:spPr>
        <a:xfrm flipV="1">
          <a:off x="14592300" y="13470806"/>
          <a:ext cx="8890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45661</xdr:rowOff>
    </xdr:from>
    <xdr:to>
      <xdr:col>85</xdr:col>
      <xdr:colOff>177800</xdr:colOff>
      <xdr:row>78</xdr:row>
      <xdr:rowOff>147261</xdr:rowOff>
    </xdr:to>
    <xdr:sp macro="" textlink="">
      <xdr:nvSpPr>
        <xdr:cNvPr id="648" name="楕円 647"/>
        <xdr:cNvSpPr/>
      </xdr:nvSpPr>
      <xdr:spPr>
        <a:xfrm>
          <a:off x="16268700" y="134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5038</xdr:rowOff>
    </xdr:from>
    <xdr:ext cx="534377" cy="259045"/>
    <xdr:sp macro="" textlink="">
      <xdr:nvSpPr>
        <xdr:cNvPr id="649" name="災害復旧費該当値テキスト"/>
        <xdr:cNvSpPr txBox="1"/>
      </xdr:nvSpPr>
      <xdr:spPr>
        <a:xfrm>
          <a:off x="16370300" y="132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46906</xdr:rowOff>
    </xdr:from>
    <xdr:to>
      <xdr:col>81</xdr:col>
      <xdr:colOff>101600</xdr:colOff>
      <xdr:row>78</xdr:row>
      <xdr:rowOff>148506</xdr:rowOff>
    </xdr:to>
    <xdr:sp macro="" textlink="">
      <xdr:nvSpPr>
        <xdr:cNvPr id="650" name="楕円 649"/>
        <xdr:cNvSpPr/>
      </xdr:nvSpPr>
      <xdr:spPr>
        <a:xfrm>
          <a:off x="15430500" y="134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165033</xdr:rowOff>
    </xdr:from>
    <xdr:ext cx="534377" cy="259045"/>
    <xdr:sp macro="" textlink="">
      <xdr:nvSpPr>
        <xdr:cNvPr id="651" name="テキスト ボックス 650"/>
        <xdr:cNvSpPr txBox="1"/>
      </xdr:nvSpPr>
      <xdr:spPr>
        <a:xfrm>
          <a:off x="15214111" y="131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51890</xdr:rowOff>
    </xdr:from>
    <xdr:to>
      <xdr:col>85</xdr:col>
      <xdr:colOff>127000</xdr:colOff>
      <xdr:row>96</xdr:row>
      <xdr:rowOff>66599</xdr:rowOff>
    </xdr:to>
    <xdr:cxnSp macro="">
      <xdr:nvCxnSpPr>
        <xdr:cNvPr id="684" name="直線コネクタ 683"/>
        <xdr:cNvCxnSpPr/>
      </xdr:nvCxnSpPr>
      <xdr:spPr>
        <a:xfrm flipV="1">
          <a:off x="15481300" y="16511090"/>
          <a:ext cx="838200" cy="1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66599</xdr:rowOff>
    </xdr:from>
    <xdr:to>
      <xdr:col>81</xdr:col>
      <xdr:colOff>50800</xdr:colOff>
      <xdr:row>96</xdr:row>
      <xdr:rowOff>71636</xdr:rowOff>
    </xdr:to>
    <xdr:cxnSp macro="">
      <xdr:nvCxnSpPr>
        <xdr:cNvPr id="687" name="直線コネクタ 686"/>
        <xdr:cNvCxnSpPr/>
      </xdr:nvCxnSpPr>
      <xdr:spPr>
        <a:xfrm flipV="1">
          <a:off x="14592300" y="16525799"/>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30840</xdr:rowOff>
    </xdr:from>
    <xdr:to>
      <xdr:col>76</xdr:col>
      <xdr:colOff>114300</xdr:colOff>
      <xdr:row>96</xdr:row>
      <xdr:rowOff>71636</xdr:rowOff>
    </xdr:to>
    <xdr:cxnSp macro="">
      <xdr:nvCxnSpPr>
        <xdr:cNvPr id="690" name="直線コネクタ 689"/>
        <xdr:cNvCxnSpPr/>
      </xdr:nvCxnSpPr>
      <xdr:spPr>
        <a:xfrm>
          <a:off x="13703300" y="16490040"/>
          <a:ext cx="889000" cy="4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4273</xdr:rowOff>
    </xdr:from>
    <xdr:to>
      <xdr:col>71</xdr:col>
      <xdr:colOff>177800</xdr:colOff>
      <xdr:row>96</xdr:row>
      <xdr:rowOff>30840</xdr:rowOff>
    </xdr:to>
    <xdr:cxnSp macro="">
      <xdr:nvCxnSpPr>
        <xdr:cNvPr id="693" name="直線コネクタ 692"/>
        <xdr:cNvCxnSpPr/>
      </xdr:nvCxnSpPr>
      <xdr:spPr>
        <a:xfrm>
          <a:off x="12814300" y="16463473"/>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xdr:rowOff>
    </xdr:from>
    <xdr:to>
      <xdr:col>85</xdr:col>
      <xdr:colOff>177800</xdr:colOff>
      <xdr:row>96</xdr:row>
      <xdr:rowOff>102690</xdr:rowOff>
    </xdr:to>
    <xdr:sp macro="" textlink="">
      <xdr:nvSpPr>
        <xdr:cNvPr id="703" name="楕円 702"/>
        <xdr:cNvSpPr/>
      </xdr:nvSpPr>
      <xdr:spPr>
        <a:xfrm>
          <a:off x="16268700" y="164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150967</xdr:rowOff>
    </xdr:from>
    <xdr:ext cx="534377" cy="259045"/>
    <xdr:sp macro="" textlink="">
      <xdr:nvSpPr>
        <xdr:cNvPr id="704" name="公債費該当値テキスト"/>
        <xdr:cNvSpPr txBox="1"/>
      </xdr:nvSpPr>
      <xdr:spPr>
        <a:xfrm>
          <a:off x="16370300" y="164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15799</xdr:rowOff>
    </xdr:from>
    <xdr:to>
      <xdr:col>81</xdr:col>
      <xdr:colOff>101600</xdr:colOff>
      <xdr:row>96</xdr:row>
      <xdr:rowOff>117399</xdr:rowOff>
    </xdr:to>
    <xdr:sp macro="" textlink="">
      <xdr:nvSpPr>
        <xdr:cNvPr id="705" name="楕円 704"/>
        <xdr:cNvSpPr/>
      </xdr:nvSpPr>
      <xdr:spPr>
        <a:xfrm>
          <a:off x="15430500" y="164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108526</xdr:rowOff>
    </xdr:from>
    <xdr:ext cx="534377" cy="259045"/>
    <xdr:sp macro="" textlink="">
      <xdr:nvSpPr>
        <xdr:cNvPr id="706" name="テキスト ボックス 705"/>
        <xdr:cNvSpPr txBox="1"/>
      </xdr:nvSpPr>
      <xdr:spPr>
        <a:xfrm>
          <a:off x="15214111" y="165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20836</xdr:rowOff>
    </xdr:from>
    <xdr:to>
      <xdr:col>76</xdr:col>
      <xdr:colOff>165100</xdr:colOff>
      <xdr:row>96</xdr:row>
      <xdr:rowOff>122436</xdr:rowOff>
    </xdr:to>
    <xdr:sp macro="" textlink="">
      <xdr:nvSpPr>
        <xdr:cNvPr id="707" name="楕円 706"/>
        <xdr:cNvSpPr/>
      </xdr:nvSpPr>
      <xdr:spPr>
        <a:xfrm>
          <a:off x="14541500" y="16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113563</xdr:rowOff>
    </xdr:from>
    <xdr:ext cx="534377" cy="259045"/>
    <xdr:sp macro="" textlink="">
      <xdr:nvSpPr>
        <xdr:cNvPr id="708" name="テキスト ボックス 707"/>
        <xdr:cNvSpPr txBox="1"/>
      </xdr:nvSpPr>
      <xdr:spPr>
        <a:xfrm>
          <a:off x="14325111" y="165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151490</xdr:rowOff>
    </xdr:from>
    <xdr:to>
      <xdr:col>72</xdr:col>
      <xdr:colOff>38100</xdr:colOff>
      <xdr:row>96</xdr:row>
      <xdr:rowOff>81640</xdr:rowOff>
    </xdr:to>
    <xdr:sp macro="" textlink="">
      <xdr:nvSpPr>
        <xdr:cNvPr id="709" name="楕円 708"/>
        <xdr:cNvSpPr/>
      </xdr:nvSpPr>
      <xdr:spPr>
        <a:xfrm>
          <a:off x="13652500" y="164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72767</xdr:rowOff>
    </xdr:from>
    <xdr:ext cx="534377" cy="259045"/>
    <xdr:sp macro="" textlink="">
      <xdr:nvSpPr>
        <xdr:cNvPr id="710" name="テキスト ボックス 709"/>
        <xdr:cNvSpPr txBox="1"/>
      </xdr:nvSpPr>
      <xdr:spPr>
        <a:xfrm>
          <a:off x="13436111" y="1653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124923</xdr:rowOff>
    </xdr:from>
    <xdr:to>
      <xdr:col>67</xdr:col>
      <xdr:colOff>101600</xdr:colOff>
      <xdr:row>96</xdr:row>
      <xdr:rowOff>55073</xdr:rowOff>
    </xdr:to>
    <xdr:sp macro="" textlink="">
      <xdr:nvSpPr>
        <xdr:cNvPr id="711" name="楕円 710"/>
        <xdr:cNvSpPr/>
      </xdr:nvSpPr>
      <xdr:spPr>
        <a:xfrm>
          <a:off x="12763500" y="164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46200</xdr:rowOff>
    </xdr:from>
    <xdr:ext cx="599010" cy="259045"/>
    <xdr:sp macro="" textlink="">
      <xdr:nvSpPr>
        <xdr:cNvPr id="712" name="テキスト ボックス 711"/>
        <xdr:cNvSpPr txBox="1"/>
      </xdr:nvSpPr>
      <xdr:spPr>
        <a:xfrm>
          <a:off x="12514795" y="1650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議会費は、ほぼ横ばいである。総務費</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は</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各基金への積立金の減により減少した</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。民生費は、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障害者総合支援事業、子ども・子育て支援事業などにより増加した。</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衛生費は、地域医療維持助成費、一般廃棄物最終処分場</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施設整備事業などにより増加</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し</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た。</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労働費は、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少額で</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ほぼ横ばいである。農林水産業費は、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国営農地再編整備事業、多面的機能支払交付金事業、町有林整備事業などで増加しているが、特に産地パワーアップ事業により大幅に増加した。</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商工費は、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チミケップキャンプ場浄化槽設置工事の増により増加した。</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土木費は、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町営住宅等建設整備事業の減により減少</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した。消防費は、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広域事務組合負担金</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の</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減</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により</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した。教育費は、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小学校施設整備事業の減、トレーニングセンター施設整備事業の増などにより増加した。</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災害復旧費は、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現年災害・過年災害復旧事業で前年と同程度となった。</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公債費は、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元金償還の増により増加した</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25</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年度は補助事業の繰越予算に伴い、前年実施分の補助金該当分を一般財源（財政調整基金）繰入で対応したため、実質単年度収支でマイナスとなった。</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26</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年度は財政調整基金繰入の減で実質単年度収支は黒字となったが、今後は、普通交付税を含めた一般財源の確保が厳しい状況となる見込みであり、財政調整基金を始めとする各種基金の運用による財政運営が求められ、</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年度は</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実質単年度収支が赤字とな</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り、今後</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注視していく必要がある。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連結実質赤字比率については、H20より全会計において黒字であり赤字比率はない。しかしながら、一般会計からの基準外繰出金を行わないよう健全な財政運営を行う必要がある。また、一般会計においても実質収支比率同様に今後は、普通交付税を含めた一般財源の確保が厳しい状況となる見込みであり、財政調整基金を始めとする各種基金の運用による財政運営が求められるため注視していく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440_&#27941;&#2102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53.9</v>
          </cell>
          <cell r="CN53">
            <v>57.7</v>
          </cell>
          <cell r="CV53">
            <v>59.3</v>
          </cell>
        </row>
        <row r="55">
          <cell r="AN55" t="str">
            <v>類似団体内平均値</v>
          </cell>
          <cell r="CF55">
            <v>0</v>
          </cell>
          <cell r="CN55">
            <v>0</v>
          </cell>
          <cell r="CV55">
            <v>0</v>
          </cell>
        </row>
        <row r="57">
          <cell r="CF57">
            <v>55.3</v>
          </cell>
          <cell r="CN57">
            <v>56.3</v>
          </cell>
          <cell r="CV57">
            <v>58.5</v>
          </cell>
        </row>
        <row r="72">
          <cell r="BP72" t="str">
            <v>H25</v>
          </cell>
          <cell r="BX72" t="str">
            <v>H26</v>
          </cell>
          <cell r="CF72" t="str">
            <v>H27</v>
          </cell>
          <cell r="CN72" t="str">
            <v>H28</v>
          </cell>
          <cell r="CV72" t="str">
            <v>H29</v>
          </cell>
        </row>
        <row r="73">
          <cell r="AN73" t="str">
            <v>当該団体値</v>
          </cell>
        </row>
        <row r="75">
          <cell r="BP75">
            <v>6.6</v>
          </cell>
          <cell r="BX75">
            <v>5.3</v>
          </cell>
          <cell r="CF75">
            <v>4.2</v>
          </cell>
          <cell r="CN75">
            <v>3.7</v>
          </cell>
          <cell r="CV75">
            <v>3.4</v>
          </cell>
        </row>
        <row r="77">
          <cell r="AN77" t="str">
            <v>類似団体内平均値</v>
          </cell>
          <cell r="BP77">
            <v>0</v>
          </cell>
          <cell r="BX77">
            <v>0</v>
          </cell>
          <cell r="CF77">
            <v>0</v>
          </cell>
          <cell r="CN77">
            <v>0</v>
          </cell>
          <cell r="CV77">
            <v>0</v>
          </cell>
        </row>
        <row r="79">
          <cell r="BP79">
            <v>9.8000000000000007</v>
          </cell>
          <cell r="BX79">
            <v>9.1</v>
          </cell>
          <cell r="CF79">
            <v>8.6</v>
          </cell>
          <cell r="CN79">
            <v>8.5</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6474038</v>
      </c>
      <c r="BO4" s="403"/>
      <c r="BP4" s="403"/>
      <c r="BQ4" s="403"/>
      <c r="BR4" s="403"/>
      <c r="BS4" s="403"/>
      <c r="BT4" s="403"/>
      <c r="BU4" s="404"/>
      <c r="BV4" s="402">
        <v>6131801</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3.3</v>
      </c>
      <c r="CU4" s="584"/>
      <c r="CV4" s="584"/>
      <c r="CW4" s="584"/>
      <c r="CX4" s="584"/>
      <c r="CY4" s="584"/>
      <c r="CZ4" s="584"/>
      <c r="DA4" s="585"/>
      <c r="DB4" s="583">
        <v>3.8</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6350792</v>
      </c>
      <c r="BO5" s="408"/>
      <c r="BP5" s="408"/>
      <c r="BQ5" s="408"/>
      <c r="BR5" s="408"/>
      <c r="BS5" s="408"/>
      <c r="BT5" s="408"/>
      <c r="BU5" s="409"/>
      <c r="BV5" s="407">
        <v>5980800</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79.900000000000006</v>
      </c>
      <c r="CU5" s="378"/>
      <c r="CV5" s="378"/>
      <c r="CW5" s="378"/>
      <c r="CX5" s="378"/>
      <c r="CY5" s="378"/>
      <c r="CZ5" s="378"/>
      <c r="DA5" s="379"/>
      <c r="DB5" s="377">
        <v>78.400000000000006</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123246</v>
      </c>
      <c r="BO6" s="408"/>
      <c r="BP6" s="408"/>
      <c r="BQ6" s="408"/>
      <c r="BR6" s="408"/>
      <c r="BS6" s="408"/>
      <c r="BT6" s="408"/>
      <c r="BU6" s="409"/>
      <c r="BV6" s="407">
        <v>151001</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83.1</v>
      </c>
      <c r="CU6" s="558"/>
      <c r="CV6" s="558"/>
      <c r="CW6" s="558"/>
      <c r="CX6" s="558"/>
      <c r="CY6" s="558"/>
      <c r="CZ6" s="558"/>
      <c r="DA6" s="559"/>
      <c r="DB6" s="557">
        <v>81.5</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11352</v>
      </c>
      <c r="BO7" s="408"/>
      <c r="BP7" s="408"/>
      <c r="BQ7" s="408"/>
      <c r="BR7" s="408"/>
      <c r="BS7" s="408"/>
      <c r="BT7" s="408"/>
      <c r="BU7" s="409"/>
      <c r="BV7" s="407">
        <v>18963</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3380850</v>
      </c>
      <c r="CU7" s="408"/>
      <c r="CV7" s="408"/>
      <c r="CW7" s="408"/>
      <c r="CX7" s="408"/>
      <c r="CY7" s="408"/>
      <c r="CZ7" s="408"/>
      <c r="DA7" s="409"/>
      <c r="DB7" s="407">
        <v>3495365</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111894</v>
      </c>
      <c r="BO8" s="408"/>
      <c r="BP8" s="408"/>
      <c r="BQ8" s="408"/>
      <c r="BR8" s="408"/>
      <c r="BS8" s="408"/>
      <c r="BT8" s="408"/>
      <c r="BU8" s="409"/>
      <c r="BV8" s="407">
        <v>132038</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0.19</v>
      </c>
      <c r="CU8" s="521"/>
      <c r="CV8" s="521"/>
      <c r="CW8" s="521"/>
      <c r="CX8" s="521"/>
      <c r="CY8" s="521"/>
      <c r="CZ8" s="521"/>
      <c r="DA8" s="522"/>
      <c r="DB8" s="520">
        <v>0.19</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5008</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95</v>
      </c>
      <c r="AV9" s="465"/>
      <c r="AW9" s="465"/>
      <c r="AX9" s="465"/>
      <c r="AY9" s="387" t="s">
        <v>110</v>
      </c>
      <c r="AZ9" s="388"/>
      <c r="BA9" s="388"/>
      <c r="BB9" s="388"/>
      <c r="BC9" s="388"/>
      <c r="BD9" s="388"/>
      <c r="BE9" s="388"/>
      <c r="BF9" s="388"/>
      <c r="BG9" s="388"/>
      <c r="BH9" s="388"/>
      <c r="BI9" s="388"/>
      <c r="BJ9" s="388"/>
      <c r="BK9" s="388"/>
      <c r="BL9" s="388"/>
      <c r="BM9" s="389"/>
      <c r="BN9" s="407">
        <v>-20144</v>
      </c>
      <c r="BO9" s="408"/>
      <c r="BP9" s="408"/>
      <c r="BQ9" s="408"/>
      <c r="BR9" s="408"/>
      <c r="BS9" s="408"/>
      <c r="BT9" s="408"/>
      <c r="BU9" s="409"/>
      <c r="BV9" s="407">
        <v>4394</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10.7</v>
      </c>
      <c r="CU9" s="378"/>
      <c r="CV9" s="378"/>
      <c r="CW9" s="378"/>
      <c r="CX9" s="378"/>
      <c r="CY9" s="378"/>
      <c r="CZ9" s="378"/>
      <c r="DA9" s="379"/>
      <c r="DB9" s="377">
        <v>10.8</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5646</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88102</v>
      </c>
      <c r="BO10" s="408"/>
      <c r="BP10" s="408"/>
      <c r="BQ10" s="408"/>
      <c r="BR10" s="408"/>
      <c r="BS10" s="408"/>
      <c r="BT10" s="408"/>
      <c r="BU10" s="409"/>
      <c r="BV10" s="407">
        <v>140922</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114</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4846</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95</v>
      </c>
      <c r="AV12" s="465"/>
      <c r="AW12" s="465"/>
      <c r="AX12" s="465"/>
      <c r="AY12" s="387" t="s">
        <v>128</v>
      </c>
      <c r="AZ12" s="388"/>
      <c r="BA12" s="388"/>
      <c r="BB12" s="388"/>
      <c r="BC12" s="388"/>
      <c r="BD12" s="388"/>
      <c r="BE12" s="388"/>
      <c r="BF12" s="388"/>
      <c r="BG12" s="388"/>
      <c r="BH12" s="388"/>
      <c r="BI12" s="388"/>
      <c r="BJ12" s="388"/>
      <c r="BK12" s="388"/>
      <c r="BL12" s="388"/>
      <c r="BM12" s="389"/>
      <c r="BN12" s="407">
        <v>287170</v>
      </c>
      <c r="BO12" s="408"/>
      <c r="BP12" s="408"/>
      <c r="BQ12" s="408"/>
      <c r="BR12" s="408"/>
      <c r="BS12" s="408"/>
      <c r="BT12" s="408"/>
      <c r="BU12" s="409"/>
      <c r="BV12" s="407">
        <v>140382</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4836</v>
      </c>
      <c r="S13" s="511"/>
      <c r="T13" s="511"/>
      <c r="U13" s="511"/>
      <c r="V13" s="512"/>
      <c r="W13" s="498" t="s">
        <v>132</v>
      </c>
      <c r="X13" s="420"/>
      <c r="Y13" s="420"/>
      <c r="Z13" s="420"/>
      <c r="AA13" s="420"/>
      <c r="AB13" s="421"/>
      <c r="AC13" s="383">
        <v>596</v>
      </c>
      <c r="AD13" s="384"/>
      <c r="AE13" s="384"/>
      <c r="AF13" s="384"/>
      <c r="AG13" s="385"/>
      <c r="AH13" s="383">
        <v>645</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-219212</v>
      </c>
      <c r="BO13" s="408"/>
      <c r="BP13" s="408"/>
      <c r="BQ13" s="408"/>
      <c r="BR13" s="408"/>
      <c r="BS13" s="408"/>
      <c r="BT13" s="408"/>
      <c r="BU13" s="409"/>
      <c r="BV13" s="407">
        <v>4934</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3.4</v>
      </c>
      <c r="CU13" s="378"/>
      <c r="CV13" s="378"/>
      <c r="CW13" s="378"/>
      <c r="CX13" s="378"/>
      <c r="CY13" s="378"/>
      <c r="CZ13" s="378"/>
      <c r="DA13" s="379"/>
      <c r="DB13" s="377">
        <v>3.7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4982</v>
      </c>
      <c r="S14" s="511"/>
      <c r="T14" s="511"/>
      <c r="U14" s="511"/>
      <c r="V14" s="512"/>
      <c r="W14" s="513"/>
      <c r="X14" s="423"/>
      <c r="Y14" s="423"/>
      <c r="Z14" s="423"/>
      <c r="AA14" s="423"/>
      <c r="AB14" s="424"/>
      <c r="AC14" s="503">
        <v>25.7</v>
      </c>
      <c r="AD14" s="504"/>
      <c r="AE14" s="504"/>
      <c r="AF14" s="504"/>
      <c r="AG14" s="505"/>
      <c r="AH14" s="503">
        <v>25.1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122</v>
      </c>
      <c r="CU14" s="515"/>
      <c r="CV14" s="515"/>
      <c r="CW14" s="515"/>
      <c r="CX14" s="515"/>
      <c r="CY14" s="515"/>
      <c r="CZ14" s="515"/>
      <c r="DA14" s="516"/>
      <c r="DB14" s="514" t="s">
        <v>122</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139</v>
      </c>
      <c r="N15" s="508"/>
      <c r="O15" s="508"/>
      <c r="P15" s="508"/>
      <c r="Q15" s="509"/>
      <c r="R15" s="510">
        <v>4973</v>
      </c>
      <c r="S15" s="511"/>
      <c r="T15" s="511"/>
      <c r="U15" s="511"/>
      <c r="V15" s="512"/>
      <c r="W15" s="498" t="s">
        <v>140</v>
      </c>
      <c r="X15" s="420"/>
      <c r="Y15" s="420"/>
      <c r="Z15" s="420"/>
      <c r="AA15" s="420"/>
      <c r="AB15" s="421"/>
      <c r="AC15" s="383">
        <v>525</v>
      </c>
      <c r="AD15" s="384"/>
      <c r="AE15" s="384"/>
      <c r="AF15" s="384"/>
      <c r="AG15" s="385"/>
      <c r="AH15" s="383">
        <v>583</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613594</v>
      </c>
      <c r="BO15" s="403"/>
      <c r="BP15" s="403"/>
      <c r="BQ15" s="403"/>
      <c r="BR15" s="403"/>
      <c r="BS15" s="403"/>
      <c r="BT15" s="403"/>
      <c r="BU15" s="404"/>
      <c r="BV15" s="402">
        <v>614857</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22.7</v>
      </c>
      <c r="AD16" s="504"/>
      <c r="AE16" s="504"/>
      <c r="AF16" s="504"/>
      <c r="AG16" s="505"/>
      <c r="AH16" s="503">
        <v>22.7</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3094990</v>
      </c>
      <c r="BO16" s="408"/>
      <c r="BP16" s="408"/>
      <c r="BQ16" s="408"/>
      <c r="BR16" s="408"/>
      <c r="BS16" s="408"/>
      <c r="BT16" s="408"/>
      <c r="BU16" s="409"/>
      <c r="BV16" s="407">
        <v>3213910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1196</v>
      </c>
      <c r="AD17" s="384"/>
      <c r="AE17" s="384"/>
      <c r="AF17" s="384"/>
      <c r="AG17" s="385"/>
      <c r="AH17" s="383">
        <v>1342</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767546</v>
      </c>
      <c r="BO17" s="408"/>
      <c r="BP17" s="408"/>
      <c r="BQ17" s="408"/>
      <c r="BR17" s="408"/>
      <c r="BS17" s="408"/>
      <c r="BT17" s="408"/>
      <c r="BU17" s="409"/>
      <c r="BV17" s="407">
        <v>763757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716.8</v>
      </c>
      <c r="M18" s="472"/>
      <c r="N18" s="472"/>
      <c r="O18" s="472"/>
      <c r="P18" s="472"/>
      <c r="Q18" s="472"/>
      <c r="R18" s="473"/>
      <c r="S18" s="473"/>
      <c r="T18" s="473"/>
      <c r="U18" s="473"/>
      <c r="V18" s="474"/>
      <c r="W18" s="488"/>
      <c r="X18" s="489"/>
      <c r="Y18" s="489"/>
      <c r="Z18" s="489"/>
      <c r="AA18" s="489"/>
      <c r="AB18" s="499"/>
      <c r="AC18" s="371">
        <v>51.6</v>
      </c>
      <c r="AD18" s="372"/>
      <c r="AE18" s="372"/>
      <c r="AF18" s="372"/>
      <c r="AG18" s="475"/>
      <c r="AH18" s="371">
        <v>52.2</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2744276</v>
      </c>
      <c r="BO18" s="408"/>
      <c r="BP18" s="408"/>
      <c r="BQ18" s="408"/>
      <c r="BR18" s="408"/>
      <c r="BS18" s="408"/>
      <c r="BT18" s="408"/>
      <c r="BU18" s="409"/>
      <c r="BV18" s="407">
        <v>2769052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4064336</v>
      </c>
      <c r="BO19" s="408"/>
      <c r="BP19" s="408"/>
      <c r="BQ19" s="408"/>
      <c r="BR19" s="408"/>
      <c r="BS19" s="408"/>
      <c r="BT19" s="408"/>
      <c r="BU19" s="409"/>
      <c r="BV19" s="407">
        <v>4097158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2231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5709654</v>
      </c>
      <c r="BO23" s="408"/>
      <c r="BP23" s="408"/>
      <c r="BQ23" s="408"/>
      <c r="BR23" s="408"/>
      <c r="BS23" s="408"/>
      <c r="BT23" s="408"/>
      <c r="BU23" s="409"/>
      <c r="BV23" s="407">
        <v>5664829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7100</v>
      </c>
      <c r="R24" s="384"/>
      <c r="S24" s="384"/>
      <c r="T24" s="384"/>
      <c r="U24" s="384"/>
      <c r="V24" s="385"/>
      <c r="W24" s="449"/>
      <c r="X24" s="440"/>
      <c r="Y24" s="441"/>
      <c r="Z24" s="380" t="s">
        <v>164</v>
      </c>
      <c r="AA24" s="381"/>
      <c r="AB24" s="381"/>
      <c r="AC24" s="381"/>
      <c r="AD24" s="381"/>
      <c r="AE24" s="381"/>
      <c r="AF24" s="381"/>
      <c r="AG24" s="382"/>
      <c r="AH24" s="383">
        <v>98</v>
      </c>
      <c r="AI24" s="384"/>
      <c r="AJ24" s="384"/>
      <c r="AK24" s="384"/>
      <c r="AL24" s="385"/>
      <c r="AM24" s="383">
        <v>310268</v>
      </c>
      <c r="AN24" s="384"/>
      <c r="AO24" s="384"/>
      <c r="AP24" s="384"/>
      <c r="AQ24" s="384"/>
      <c r="AR24" s="385"/>
      <c r="AS24" s="383">
        <v>3166</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5310145</v>
      </c>
      <c r="BO24" s="408"/>
      <c r="BP24" s="408"/>
      <c r="BQ24" s="408"/>
      <c r="BR24" s="408"/>
      <c r="BS24" s="408"/>
      <c r="BT24" s="408"/>
      <c r="BU24" s="409"/>
      <c r="BV24" s="407">
        <v>5221155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6000</v>
      </c>
      <c r="R25" s="384"/>
      <c r="S25" s="384"/>
      <c r="T25" s="384"/>
      <c r="U25" s="384"/>
      <c r="V25" s="385"/>
      <c r="W25" s="449"/>
      <c r="X25" s="440"/>
      <c r="Y25" s="441"/>
      <c r="Z25" s="380" t="s">
        <v>167</v>
      </c>
      <c r="AA25" s="381"/>
      <c r="AB25" s="381"/>
      <c r="AC25" s="381"/>
      <c r="AD25" s="381"/>
      <c r="AE25" s="381"/>
      <c r="AF25" s="381"/>
      <c r="AG25" s="382"/>
      <c r="AH25" s="383" t="s">
        <v>168</v>
      </c>
      <c r="AI25" s="384"/>
      <c r="AJ25" s="384"/>
      <c r="AK25" s="384"/>
      <c r="AL25" s="385"/>
      <c r="AM25" s="383" t="s">
        <v>169</v>
      </c>
      <c r="AN25" s="384"/>
      <c r="AO25" s="384"/>
      <c r="AP25" s="384"/>
      <c r="AQ25" s="384"/>
      <c r="AR25" s="385"/>
      <c r="AS25" s="383" t="s">
        <v>168</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137846</v>
      </c>
      <c r="BO25" s="403"/>
      <c r="BP25" s="403"/>
      <c r="BQ25" s="403"/>
      <c r="BR25" s="403"/>
      <c r="BS25" s="403"/>
      <c r="BT25" s="403"/>
      <c r="BU25" s="404"/>
      <c r="BV25" s="402">
        <v>164369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171</v>
      </c>
      <c r="F26" s="381"/>
      <c r="G26" s="381"/>
      <c r="H26" s="381"/>
      <c r="I26" s="381"/>
      <c r="J26" s="381"/>
      <c r="K26" s="382"/>
      <c r="L26" s="383">
        <v>1</v>
      </c>
      <c r="M26" s="384"/>
      <c r="N26" s="384"/>
      <c r="O26" s="384"/>
      <c r="P26" s="385"/>
      <c r="Q26" s="383">
        <v>5350</v>
      </c>
      <c r="R26" s="384"/>
      <c r="S26" s="384"/>
      <c r="T26" s="384"/>
      <c r="U26" s="384"/>
      <c r="V26" s="385"/>
      <c r="W26" s="449"/>
      <c r="X26" s="440"/>
      <c r="Y26" s="441"/>
      <c r="Z26" s="380" t="s">
        <v>172</v>
      </c>
      <c r="AA26" s="462"/>
      <c r="AB26" s="462"/>
      <c r="AC26" s="462"/>
      <c r="AD26" s="462"/>
      <c r="AE26" s="462"/>
      <c r="AF26" s="462"/>
      <c r="AG26" s="463"/>
      <c r="AH26" s="383">
        <v>13</v>
      </c>
      <c r="AI26" s="384"/>
      <c r="AJ26" s="384"/>
      <c r="AK26" s="384"/>
      <c r="AL26" s="385"/>
      <c r="AM26" s="383">
        <v>44928</v>
      </c>
      <c r="AN26" s="384"/>
      <c r="AO26" s="384"/>
      <c r="AP26" s="384"/>
      <c r="AQ26" s="384"/>
      <c r="AR26" s="385"/>
      <c r="AS26" s="383">
        <v>3456</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168</v>
      </c>
      <c r="BO26" s="408"/>
      <c r="BP26" s="408"/>
      <c r="BQ26" s="408"/>
      <c r="BR26" s="408"/>
      <c r="BS26" s="408"/>
      <c r="BT26" s="408"/>
      <c r="BU26" s="409"/>
      <c r="BV26" s="407" t="s">
        <v>122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2780</v>
      </c>
      <c r="R27" s="384"/>
      <c r="S27" s="384"/>
      <c r="T27" s="384"/>
      <c r="U27" s="384"/>
      <c r="V27" s="385"/>
      <c r="W27" s="449"/>
      <c r="X27" s="440"/>
      <c r="Y27" s="441"/>
      <c r="Z27" s="380" t="s">
        <v>175</v>
      </c>
      <c r="AA27" s="381"/>
      <c r="AB27" s="381"/>
      <c r="AC27" s="381"/>
      <c r="AD27" s="381"/>
      <c r="AE27" s="381"/>
      <c r="AF27" s="381"/>
      <c r="AG27" s="382"/>
      <c r="AH27" s="383" t="s">
        <v>168</v>
      </c>
      <c r="AI27" s="384"/>
      <c r="AJ27" s="384"/>
      <c r="AK27" s="384"/>
      <c r="AL27" s="385"/>
      <c r="AM27" s="383" t="s">
        <v>130</v>
      </c>
      <c r="AN27" s="384"/>
      <c r="AO27" s="384"/>
      <c r="AP27" s="384"/>
      <c r="AQ27" s="384"/>
      <c r="AR27" s="385"/>
      <c r="AS27" s="383" t="s">
        <v>176</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50925</v>
      </c>
      <c r="BO27" s="411"/>
      <c r="BP27" s="411"/>
      <c r="BQ27" s="411"/>
      <c r="BR27" s="411"/>
      <c r="BS27" s="411"/>
      <c r="BT27" s="411"/>
      <c r="BU27" s="412"/>
      <c r="BV27" s="410">
        <v>56117</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178</v>
      </c>
      <c r="F28" s="381"/>
      <c r="G28" s="381"/>
      <c r="H28" s="381"/>
      <c r="I28" s="381"/>
      <c r="J28" s="381"/>
      <c r="K28" s="382"/>
      <c r="L28" s="383">
        <v>1</v>
      </c>
      <c r="M28" s="384"/>
      <c r="N28" s="384"/>
      <c r="O28" s="384"/>
      <c r="P28" s="385"/>
      <c r="Q28" s="383">
        <v>2220</v>
      </c>
      <c r="R28" s="384"/>
      <c r="S28" s="384"/>
      <c r="T28" s="384"/>
      <c r="U28" s="384"/>
      <c r="V28" s="385"/>
      <c r="W28" s="449"/>
      <c r="X28" s="440"/>
      <c r="Y28" s="441"/>
      <c r="Z28" s="380" t="s">
        <v>179</v>
      </c>
      <c r="AA28" s="381"/>
      <c r="AB28" s="381"/>
      <c r="AC28" s="381"/>
      <c r="AD28" s="381"/>
      <c r="AE28" s="381"/>
      <c r="AF28" s="381"/>
      <c r="AG28" s="382"/>
      <c r="AH28" s="383" t="s">
        <v>122</v>
      </c>
      <c r="AI28" s="384"/>
      <c r="AJ28" s="384"/>
      <c r="AK28" s="384"/>
      <c r="AL28" s="385"/>
      <c r="AM28" s="383" t="s">
        <v>130</v>
      </c>
      <c r="AN28" s="384"/>
      <c r="AO28" s="384"/>
      <c r="AP28" s="384"/>
      <c r="AQ28" s="384"/>
      <c r="AR28" s="385"/>
      <c r="AS28" s="383" t="s">
        <v>168</v>
      </c>
      <c r="AT28" s="384"/>
      <c r="AU28" s="384"/>
      <c r="AV28" s="384"/>
      <c r="AW28" s="384"/>
      <c r="AX28" s="386"/>
      <c r="AY28" s="390" t="s">
        <v>180</v>
      </c>
      <c r="AZ28" s="391"/>
      <c r="BA28" s="391"/>
      <c r="BB28" s="392"/>
      <c r="BC28" s="399" t="s">
        <v>41</v>
      </c>
      <c r="BD28" s="400"/>
      <c r="BE28" s="400"/>
      <c r="BF28" s="400"/>
      <c r="BG28" s="400"/>
      <c r="BH28" s="400"/>
      <c r="BI28" s="400"/>
      <c r="BJ28" s="400"/>
      <c r="BK28" s="400"/>
      <c r="BL28" s="400"/>
      <c r="BM28" s="401"/>
      <c r="BN28" s="402">
        <v>890490</v>
      </c>
      <c r="BO28" s="403"/>
      <c r="BP28" s="403"/>
      <c r="BQ28" s="403"/>
      <c r="BR28" s="403"/>
      <c r="BS28" s="403"/>
      <c r="BT28" s="403"/>
      <c r="BU28" s="404"/>
      <c r="BV28" s="402">
        <v>1089558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181</v>
      </c>
      <c r="F29" s="381"/>
      <c r="G29" s="381"/>
      <c r="H29" s="381"/>
      <c r="I29" s="381"/>
      <c r="J29" s="381"/>
      <c r="K29" s="382"/>
      <c r="L29" s="383">
        <v>8</v>
      </c>
      <c r="M29" s="384"/>
      <c r="N29" s="384"/>
      <c r="O29" s="384"/>
      <c r="P29" s="385"/>
      <c r="Q29" s="383">
        <v>1830</v>
      </c>
      <c r="R29" s="384"/>
      <c r="S29" s="384"/>
      <c r="T29" s="384"/>
      <c r="U29" s="384"/>
      <c r="V29" s="385"/>
      <c r="W29" s="450"/>
      <c r="X29" s="451"/>
      <c r="Y29" s="452"/>
      <c r="Z29" s="380" t="s">
        <v>182</v>
      </c>
      <c r="AA29" s="381"/>
      <c r="AB29" s="381"/>
      <c r="AC29" s="381"/>
      <c r="AD29" s="381"/>
      <c r="AE29" s="381"/>
      <c r="AF29" s="381"/>
      <c r="AG29" s="382"/>
      <c r="AH29" s="383">
        <v>98</v>
      </c>
      <c r="AI29" s="384"/>
      <c r="AJ29" s="384"/>
      <c r="AK29" s="384"/>
      <c r="AL29" s="385"/>
      <c r="AM29" s="383">
        <v>310268</v>
      </c>
      <c r="AN29" s="384"/>
      <c r="AO29" s="384"/>
      <c r="AP29" s="384"/>
      <c r="AQ29" s="384"/>
      <c r="AR29" s="385"/>
      <c r="AS29" s="383">
        <v>3166</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300307</v>
      </c>
      <c r="BO29" s="408"/>
      <c r="BP29" s="408"/>
      <c r="BQ29" s="408"/>
      <c r="BR29" s="408"/>
      <c r="BS29" s="408"/>
      <c r="BT29" s="408"/>
      <c r="BU29" s="409"/>
      <c r="BV29" s="407">
        <v>274850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97.7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4270476</v>
      </c>
      <c r="BO30" s="411"/>
      <c r="BP30" s="411"/>
      <c r="BQ30" s="411"/>
      <c r="BR30" s="411"/>
      <c r="BS30" s="411"/>
      <c r="BT30" s="411"/>
      <c r="BU30" s="412"/>
      <c r="BV30" s="410">
        <v>4019765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193</v>
      </c>
      <c r="V33" s="370"/>
      <c r="W33" s="369" t="s">
        <v>194</v>
      </c>
      <c r="X33" s="369"/>
      <c r="Y33" s="369"/>
      <c r="Z33" s="369"/>
      <c r="AA33" s="369"/>
      <c r="AB33" s="369"/>
      <c r="AC33" s="369"/>
      <c r="AD33" s="369"/>
      <c r="AE33" s="369"/>
      <c r="AF33" s="369"/>
      <c r="AG33" s="369"/>
      <c r="AH33" s="369"/>
      <c r="AI33" s="369"/>
      <c r="AJ33" s="369"/>
      <c r="AK33" s="369"/>
      <c r="AL33" s="195"/>
      <c r="AM33" s="370" t="s">
        <v>193</v>
      </c>
      <c r="AN33" s="370"/>
      <c r="AO33" s="369" t="s">
        <v>192</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193</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簡易水道事業特別会計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美幌・津別広域事務組合</v>
      </c>
      <c r="BZ34" s="365"/>
      <c r="CA34" s="365"/>
      <c r="CB34" s="365"/>
      <c r="CC34" s="365"/>
      <c r="CD34" s="365"/>
      <c r="CE34" s="365"/>
      <c r="CF34" s="365"/>
      <c r="CG34" s="365"/>
      <c r="CH34" s="365"/>
      <c r="CI34" s="365"/>
      <c r="CJ34" s="365"/>
      <c r="CK34" s="365"/>
      <c r="CL34" s="365"/>
      <c r="CM34" s="365"/>
      <c r="CN34" s="193"/>
      <c r="CO34" s="366">
        <f>IF(CQ34="","",MAX(C34:D43,U34:V43,AM34:AN43,BE34:BF43,BW34:BX43)+1)</f>
        <v>9</v>
      </c>
      <c r="CP34" s="366"/>
      <c r="CQ34" s="365" t="str">
        <f>IF('各会計、関係団体の財政状況及び健全化判断比率'!BS7="","",'各会計、関係団体の財政状況及び健全化判断比率'!BS7)</f>
        <v>津別町振興公社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網走地方教育研修センター組合</v>
      </c>
      <c r="BZ35" s="365"/>
      <c r="CA35" s="365"/>
      <c r="CB35" s="365"/>
      <c r="CC35" s="365"/>
      <c r="CD35" s="365"/>
      <c r="CE35" s="365"/>
      <c r="CF35" s="365"/>
      <c r="CG35" s="365"/>
      <c r="CH35" s="365"/>
      <c r="CI35" s="365"/>
      <c r="CJ35" s="365"/>
      <c r="CK35" s="365"/>
      <c r="CL35" s="365"/>
      <c r="CM35" s="365"/>
      <c r="CN35" s="193"/>
      <c r="CO35" s="366">
        <f t="shared" ref="CO35:CO43" si="3">IF(CQ35="","",CO34+1)</f>
        <v>10</v>
      </c>
      <c r="CP35" s="366"/>
      <c r="CQ35" s="365" t="str">
        <f>IF('各会計、関係団体の財政状況及び健全化判断比率'!BS8="","",'各会計、関係団体の財政状況及び健全化判断比率'!BS8)</f>
        <v>相生振興公社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t="str">
        <f t="shared" si="2"/>
        <v/>
      </c>
      <c r="BX36" s="366"/>
      <c r="BY36" s="365" t="str">
        <f>IF('各会計、関係団体の財政状況及び健全化判断比率'!B70="","",'各会計、関係団体の財政状況及び健全化判断比率'!B70)</f>
        <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s+6WacWwpbbCrUThCwKyI4VyxC0h7L+ehZgydd/wK7tfSseE2+gZOiVSn6F7KgGksVL90ONl3jsrwxa7xHs5Q==" saltValue="fkdshc8IuB1ilyqDyX9Z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6" t="s">
        <v>555</v>
      </c>
      <c r="D34" s="1186"/>
      <c r="E34" s="1187"/>
      <c r="F34" s="32">
        <v>0.01</v>
      </c>
      <c r="G34" s="33">
        <v>0.01</v>
      </c>
      <c r="H34" s="33">
        <v>0.01</v>
      </c>
      <c r="I34" s="33">
        <v>0.03</v>
      </c>
      <c r="J34" s="34">
        <v>9.4499999999999993</v>
      </c>
      <c r="K34" s="22"/>
      <c r="L34" s="22"/>
      <c r="M34" s="22"/>
      <c r="N34" s="22"/>
      <c r="O34" s="22"/>
      <c r="P34" s="22"/>
    </row>
    <row r="35" spans="1:16" ht="39" customHeight="1" x14ac:dyDescent="0.15">
      <c r="A35" s="22"/>
      <c r="B35" s="35"/>
      <c r="C35" s="1180" t="s">
        <v>556</v>
      </c>
      <c r="D35" s="1181"/>
      <c r="E35" s="1182"/>
      <c r="F35" s="36">
        <v>2.1</v>
      </c>
      <c r="G35" s="37">
        <v>2.82</v>
      </c>
      <c r="H35" s="37">
        <v>3.56</v>
      </c>
      <c r="I35" s="37">
        <v>3.77</v>
      </c>
      <c r="J35" s="38">
        <v>3.3</v>
      </c>
      <c r="K35" s="22"/>
      <c r="L35" s="22"/>
      <c r="M35" s="22"/>
      <c r="N35" s="22"/>
      <c r="O35" s="22"/>
      <c r="P35" s="22"/>
    </row>
    <row r="36" spans="1:16" ht="39" customHeight="1" x14ac:dyDescent="0.15">
      <c r="A36" s="22"/>
      <c r="B36" s="35"/>
      <c r="C36" s="1180" t="s">
        <v>557</v>
      </c>
      <c r="D36" s="1181"/>
      <c r="E36" s="1182"/>
      <c r="F36" s="36">
        <v>0.05</v>
      </c>
      <c r="G36" s="37">
        <v>0.11</v>
      </c>
      <c r="H36" s="37">
        <v>0.05</v>
      </c>
      <c r="I36" s="37">
        <v>0.06</v>
      </c>
      <c r="J36" s="38">
        <v>0.1</v>
      </c>
      <c r="K36" s="22"/>
      <c r="L36" s="22"/>
      <c r="M36" s="22"/>
      <c r="N36" s="22"/>
      <c r="O36" s="22"/>
      <c r="P36" s="22"/>
    </row>
    <row r="37" spans="1:16" ht="39" customHeight="1" x14ac:dyDescent="0.15">
      <c r="A37" s="22"/>
      <c r="B37" s="35"/>
      <c r="C37" s="1180" t="s">
        <v>558</v>
      </c>
      <c r="D37" s="1181"/>
      <c r="E37" s="1182"/>
      <c r="F37" s="36">
        <v>0.08</v>
      </c>
      <c r="G37" s="37">
        <v>0.08</v>
      </c>
      <c r="H37" s="37">
        <v>0.03</v>
      </c>
      <c r="I37" s="37">
        <v>0.03</v>
      </c>
      <c r="J37" s="38">
        <v>0.04</v>
      </c>
      <c r="K37" s="22"/>
      <c r="L37" s="22"/>
      <c r="M37" s="22"/>
      <c r="N37" s="22"/>
      <c r="O37" s="22"/>
      <c r="P37" s="22"/>
    </row>
    <row r="38" spans="1:16" ht="39" customHeight="1" x14ac:dyDescent="0.15">
      <c r="A38" s="22"/>
      <c r="B38" s="35"/>
      <c r="C38" s="1180" t="s">
        <v>559</v>
      </c>
      <c r="D38" s="1181"/>
      <c r="E38" s="1182"/>
      <c r="F38" s="36">
        <v>0</v>
      </c>
      <c r="G38" s="37">
        <v>0.03</v>
      </c>
      <c r="H38" s="37">
        <v>0.01</v>
      </c>
      <c r="I38" s="37">
        <v>0.03</v>
      </c>
      <c r="J38" s="38">
        <v>0.02</v>
      </c>
      <c r="K38" s="22"/>
      <c r="L38" s="22"/>
      <c r="M38" s="22"/>
      <c r="N38" s="22"/>
      <c r="O38" s="22"/>
      <c r="P38" s="22"/>
    </row>
    <row r="39" spans="1:16" ht="39" customHeight="1" x14ac:dyDescent="0.15">
      <c r="A39" s="22"/>
      <c r="B39" s="35"/>
      <c r="C39" s="1180" t="s">
        <v>560</v>
      </c>
      <c r="D39" s="1181"/>
      <c r="E39" s="1182"/>
      <c r="F39" s="36">
        <v>0.01</v>
      </c>
      <c r="G39" s="37">
        <v>0.01</v>
      </c>
      <c r="H39" s="37">
        <v>0</v>
      </c>
      <c r="I39" s="37">
        <v>0</v>
      </c>
      <c r="J39" s="38">
        <v>0</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561</v>
      </c>
      <c r="D42" s="1181"/>
      <c r="E42" s="1182"/>
      <c r="F42" s="36" t="s">
        <v>506</v>
      </c>
      <c r="G42" s="37" t="s">
        <v>506</v>
      </c>
      <c r="H42" s="37" t="s">
        <v>506</v>
      </c>
      <c r="I42" s="37" t="s">
        <v>506</v>
      </c>
      <c r="J42" s="38" t="s">
        <v>506</v>
      </c>
      <c r="K42" s="22"/>
      <c r="L42" s="22"/>
      <c r="M42" s="22"/>
      <c r="N42" s="22"/>
      <c r="O42" s="22"/>
      <c r="P42" s="22"/>
    </row>
    <row r="43" spans="1:16" ht="39" customHeight="1" thickBot="1" x14ac:dyDescent="0.2">
      <c r="A43" s="22"/>
      <c r="B43" s="40"/>
      <c r="C43" s="1183" t="s">
        <v>562</v>
      </c>
      <c r="D43" s="1184"/>
      <c r="E43" s="1185"/>
      <c r="F43" s="41">
        <v>6.7</v>
      </c>
      <c r="G43" s="42">
        <v>7.53</v>
      </c>
      <c r="H43" s="42">
        <v>7.64</v>
      </c>
      <c r="I43" s="42">
        <v>8.06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TAJhltYv4IXQOQTcD272GQUM3Xxnk8ROqC+7i5HIiqCMPBvIgPLtrS+/nxU2CntGrAFz2QUB0/7aiMm8KDtSA==" saltValue="frDRS7mSSukxkC0Pf2v9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562</v>
      </c>
      <c r="L45" s="60">
        <v>516</v>
      </c>
      <c r="M45" s="60">
        <v>459</v>
      </c>
      <c r="N45" s="60">
        <v>453</v>
      </c>
      <c r="O45" s="61">
        <v>456</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x14ac:dyDescent="0.15">
      <c r="A48" s="48"/>
      <c r="B48" s="1198"/>
      <c r="C48" s="1199"/>
      <c r="D48" s="62"/>
      <c r="E48" s="1190" t="s">
        <v>14</v>
      </c>
      <c r="F48" s="1190"/>
      <c r="G48" s="1190"/>
      <c r="H48" s="1190"/>
      <c r="I48" s="1190"/>
      <c r="J48" s="1191"/>
      <c r="K48" s="63">
        <v>217</v>
      </c>
      <c r="L48" s="64">
        <v>206</v>
      </c>
      <c r="M48" s="64">
        <v>196</v>
      </c>
      <c r="N48" s="64">
        <v>223</v>
      </c>
      <c r="O48" s="65">
        <v>209</v>
      </c>
      <c r="P48" s="48"/>
      <c r="Q48" s="48"/>
      <c r="R48" s="48"/>
      <c r="S48" s="48"/>
      <c r="T48" s="48"/>
      <c r="U48" s="48"/>
    </row>
    <row r="49" spans="1:21" ht="30.75" customHeight="1" x14ac:dyDescent="0.15">
      <c r="A49" s="48"/>
      <c r="B49" s="1198"/>
      <c r="C49" s="1199"/>
      <c r="D49" s="62"/>
      <c r="E49" s="1190" t="s">
        <v>15</v>
      </c>
      <c r="F49" s="1190"/>
      <c r="G49" s="1190"/>
      <c r="H49" s="1190"/>
      <c r="I49" s="1190"/>
      <c r="J49" s="1191"/>
      <c r="K49" s="63" t="s">
        <v>506</v>
      </c>
      <c r="L49" s="64" t="s">
        <v>506</v>
      </c>
      <c r="M49" s="64" t="s">
        <v>506</v>
      </c>
      <c r="N49" s="64" t="s">
        <v>506</v>
      </c>
      <c r="O49" s="65" t="s">
        <v>506</v>
      </c>
      <c r="P49" s="48"/>
      <c r="Q49" s="48"/>
      <c r="R49" s="48"/>
      <c r="S49" s="48"/>
      <c r="T49" s="48"/>
      <c r="U49" s="48"/>
    </row>
    <row r="50" spans="1:21" ht="30.75" customHeight="1" x14ac:dyDescent="0.15">
      <c r="A50" s="48"/>
      <c r="B50" s="1198"/>
      <c r="C50" s="1199"/>
      <c r="D50" s="62"/>
      <c r="E50" s="1190" t="s">
        <v>16</v>
      </c>
      <c r="F50" s="1190"/>
      <c r="G50" s="1190"/>
      <c r="H50" s="1190"/>
      <c r="I50" s="1190"/>
      <c r="J50" s="1191"/>
      <c r="K50" s="63" t="s">
        <v>506</v>
      </c>
      <c r="L50" s="64" t="s">
        <v>506</v>
      </c>
      <c r="M50" s="64" t="s">
        <v>506</v>
      </c>
      <c r="N50" s="64" t="s">
        <v>506</v>
      </c>
      <c r="O50" s="65" t="s">
        <v>506</v>
      </c>
      <c r="P50" s="48"/>
      <c r="Q50" s="48"/>
      <c r="R50" s="48"/>
      <c r="S50" s="48"/>
      <c r="T50" s="48"/>
      <c r="U50" s="48"/>
    </row>
    <row r="51" spans="1:21" ht="30.75" customHeight="1" x14ac:dyDescent="0.15">
      <c r="A51" s="48"/>
      <c r="B51" s="1200"/>
      <c r="C51" s="1201"/>
      <c r="D51" s="66"/>
      <c r="E51" s="1190" t="s">
        <v>17</v>
      </c>
      <c r="F51" s="1190"/>
      <c r="G51" s="1190"/>
      <c r="H51" s="1190"/>
      <c r="I51" s="1190"/>
      <c r="J51" s="1191"/>
      <c r="K51" s="63">
        <v>0</v>
      </c>
      <c r="L51" s="64">
        <v>1</v>
      </c>
      <c r="M51" s="64">
        <v>0</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606</v>
      </c>
      <c r="L52" s="64">
        <v>593</v>
      </c>
      <c r="M52" s="64">
        <v>566</v>
      </c>
      <c r="N52" s="64">
        <v>566</v>
      </c>
      <c r="O52" s="65">
        <v>563</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173</v>
      </c>
      <c r="L53" s="69">
        <v>130</v>
      </c>
      <c r="M53" s="69">
        <v>89</v>
      </c>
      <c r="N53" s="69">
        <v>110</v>
      </c>
      <c r="O53" s="70">
        <v>102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cuhKz6b5PViPP3iruVGIedev/9maXVpBTKOeTEC0FRWWXBZVboO/p0GP9fqw2VVQc3wCyzYwzipX/q+0mvsg==" saltValue="Yfx9BJrSh8Ke4v94p732e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548</v>
      </c>
      <c r="J40" s="79" t="s">
        <v>549</v>
      </c>
      <c r="K40" s="79" t="s">
        <v>550</v>
      </c>
      <c r="L40" s="79" t="s">
        <v>551</v>
      </c>
      <c r="M40" s="80" t="s">
        <v>552</v>
      </c>
    </row>
    <row r="41" spans="2:13" ht="27.75" customHeight="1" x14ac:dyDescent="0.15">
      <c r="B41" s="1216" t="s">
        <v>23</v>
      </c>
      <c r="C41" s="1217"/>
      <c r="D41" s="81"/>
      <c r="E41" s="1218" t="s">
        <v>24</v>
      </c>
      <c r="F41" s="1218"/>
      <c r="G41" s="1218"/>
      <c r="H41" s="1219"/>
      <c r="I41" s="82">
        <v>4738</v>
      </c>
      <c r="J41" s="83">
        <v>5302</v>
      </c>
      <c r="K41" s="83">
        <v>5335</v>
      </c>
      <c r="L41" s="83">
        <v>5665</v>
      </c>
      <c r="M41" s="84">
        <v>5710</v>
      </c>
    </row>
    <row r="42" spans="2:13" ht="27.75" customHeight="1" x14ac:dyDescent="0.15">
      <c r="B42" s="1206"/>
      <c r="C42" s="1207"/>
      <c r="D42" s="85"/>
      <c r="E42" s="1210" t="s">
        <v>25</v>
      </c>
      <c r="F42" s="1210"/>
      <c r="G42" s="1210"/>
      <c r="H42" s="1211"/>
      <c r="I42" s="86" t="s">
        <v>506</v>
      </c>
      <c r="J42" s="87" t="s">
        <v>506</v>
      </c>
      <c r="K42" s="87">
        <v>146</v>
      </c>
      <c r="L42" s="87">
        <v>128</v>
      </c>
      <c r="M42" s="88">
        <v>118</v>
      </c>
    </row>
    <row r="43" spans="2:13" ht="27.75" customHeight="1" x14ac:dyDescent="0.15">
      <c r="B43" s="1206"/>
      <c r="C43" s="1207"/>
      <c r="D43" s="85"/>
      <c r="E43" s="1210" t="s">
        <v>26</v>
      </c>
      <c r="F43" s="1210"/>
      <c r="G43" s="1210"/>
      <c r="H43" s="1211"/>
      <c r="I43" s="86">
        <v>1578</v>
      </c>
      <c r="J43" s="87">
        <v>1453</v>
      </c>
      <c r="K43" s="87">
        <v>1372</v>
      </c>
      <c r="L43" s="87">
        <v>1302</v>
      </c>
      <c r="M43" s="88">
        <v>1352</v>
      </c>
    </row>
    <row r="44" spans="2:13" ht="27.75" customHeight="1" x14ac:dyDescent="0.15">
      <c r="B44" s="1206"/>
      <c r="C44" s="1207"/>
      <c r="D44" s="85"/>
      <c r="E44" s="1210" t="s">
        <v>27</v>
      </c>
      <c r="F44" s="1210"/>
      <c r="G44" s="1210"/>
      <c r="H44" s="1211"/>
      <c r="I44" s="86">
        <v>101</v>
      </c>
      <c r="J44" s="87">
        <v>78</v>
      </c>
      <c r="K44" s="87">
        <v>78</v>
      </c>
      <c r="L44" s="87">
        <v>66</v>
      </c>
      <c r="M44" s="88">
        <v>55</v>
      </c>
    </row>
    <row r="45" spans="2:13" ht="27.75" customHeight="1" x14ac:dyDescent="0.15">
      <c r="B45" s="1206"/>
      <c r="C45" s="1207"/>
      <c r="D45" s="85"/>
      <c r="E45" s="1210" t="s">
        <v>28</v>
      </c>
      <c r="F45" s="1210"/>
      <c r="G45" s="1210"/>
      <c r="H45" s="1211"/>
      <c r="I45" s="86">
        <v>1373</v>
      </c>
      <c r="J45" s="87">
        <v>1143</v>
      </c>
      <c r="K45" s="87">
        <v>975</v>
      </c>
      <c r="L45" s="87">
        <v>974</v>
      </c>
      <c r="M45" s="88">
        <v>958</v>
      </c>
    </row>
    <row r="46" spans="2:13" ht="27.75" customHeight="1" x14ac:dyDescent="0.15">
      <c r="B46" s="1206"/>
      <c r="C46" s="1207"/>
      <c r="D46" s="89"/>
      <c r="E46" s="1210" t="s">
        <v>29</v>
      </c>
      <c r="F46" s="1210"/>
      <c r="G46" s="1210"/>
      <c r="H46" s="1211"/>
      <c r="I46" s="86" t="s">
        <v>506</v>
      </c>
      <c r="J46" s="87" t="s">
        <v>506</v>
      </c>
      <c r="K46" s="87" t="s">
        <v>506</v>
      </c>
      <c r="L46" s="87" t="s">
        <v>506</v>
      </c>
      <c r="M46" s="88" t="s">
        <v>506</v>
      </c>
    </row>
    <row r="47" spans="2:13" ht="27.75" customHeight="1" x14ac:dyDescent="0.15">
      <c r="B47" s="1206"/>
      <c r="C47" s="1207"/>
      <c r="D47" s="90"/>
      <c r="E47" s="1220" t="s">
        <v>30</v>
      </c>
      <c r="F47" s="1221"/>
      <c r="G47" s="1221"/>
      <c r="H47" s="1222"/>
      <c r="I47" s="86" t="s">
        <v>506</v>
      </c>
      <c r="J47" s="87" t="s">
        <v>506</v>
      </c>
      <c r="K47" s="87" t="s">
        <v>506</v>
      </c>
      <c r="L47" s="87" t="s">
        <v>506</v>
      </c>
      <c r="M47" s="88" t="s">
        <v>506</v>
      </c>
    </row>
    <row r="48" spans="2:13" ht="27.75" customHeight="1" x14ac:dyDescent="0.15">
      <c r="B48" s="1206"/>
      <c r="C48" s="1207"/>
      <c r="D48" s="85"/>
      <c r="E48" s="1210" t="s">
        <v>31</v>
      </c>
      <c r="F48" s="1210"/>
      <c r="G48" s="1210"/>
      <c r="H48" s="1211"/>
      <c r="I48" s="86" t="s">
        <v>506</v>
      </c>
      <c r="J48" s="87" t="s">
        <v>506</v>
      </c>
      <c r="K48" s="87" t="s">
        <v>506</v>
      </c>
      <c r="L48" s="87" t="s">
        <v>506</v>
      </c>
      <c r="M48" s="88" t="s">
        <v>506</v>
      </c>
    </row>
    <row r="49" spans="2:13" ht="27.75" customHeight="1" x14ac:dyDescent="0.15">
      <c r="B49" s="1208"/>
      <c r="C49" s="1209"/>
      <c r="D49" s="85"/>
      <c r="E49" s="1210" t="s">
        <v>32</v>
      </c>
      <c r="F49" s="1210"/>
      <c r="G49" s="1210"/>
      <c r="H49" s="1211"/>
      <c r="I49" s="86" t="s">
        <v>506</v>
      </c>
      <c r="J49" s="87" t="s">
        <v>506</v>
      </c>
      <c r="K49" s="87" t="s">
        <v>506</v>
      </c>
      <c r="L49" s="87" t="s">
        <v>506</v>
      </c>
      <c r="M49" s="88" t="s">
        <v>506</v>
      </c>
    </row>
    <row r="50" spans="2:13" ht="27.75" customHeight="1" x14ac:dyDescent="0.15">
      <c r="B50" s="1204" t="s">
        <v>33</v>
      </c>
      <c r="C50" s="1205"/>
      <c r="D50" s="91"/>
      <c r="E50" s="1210" t="s">
        <v>34</v>
      </c>
      <c r="F50" s="1210"/>
      <c r="G50" s="1210"/>
      <c r="H50" s="1211"/>
      <c r="I50" s="86">
        <v>4800</v>
      </c>
      <c r="J50" s="87">
        <v>4913</v>
      </c>
      <c r="K50" s="87">
        <v>5300</v>
      </c>
      <c r="L50" s="87">
        <v>5728</v>
      </c>
      <c r="M50" s="88">
        <v>5850</v>
      </c>
    </row>
    <row r="51" spans="2:13" ht="27.75" customHeight="1" x14ac:dyDescent="0.15">
      <c r="B51" s="1206"/>
      <c r="C51" s="1207"/>
      <c r="D51" s="85"/>
      <c r="E51" s="1210" t="s">
        <v>35</v>
      </c>
      <c r="F51" s="1210"/>
      <c r="G51" s="1210"/>
      <c r="H51" s="1211"/>
      <c r="I51" s="86" t="s">
        <v>506</v>
      </c>
      <c r="J51" s="87" t="s">
        <v>506</v>
      </c>
      <c r="K51" s="87" t="s">
        <v>506</v>
      </c>
      <c r="L51" s="87" t="s">
        <v>506</v>
      </c>
      <c r="M51" s="88">
        <v>373</v>
      </c>
    </row>
    <row r="52" spans="2:13" ht="27.75" customHeight="1" x14ac:dyDescent="0.15">
      <c r="B52" s="1208"/>
      <c r="C52" s="1209"/>
      <c r="D52" s="85"/>
      <c r="E52" s="1210" t="s">
        <v>36</v>
      </c>
      <c r="F52" s="1210"/>
      <c r="G52" s="1210"/>
      <c r="H52" s="1211"/>
      <c r="I52" s="86">
        <v>5187</v>
      </c>
      <c r="J52" s="87">
        <v>5389</v>
      </c>
      <c r="K52" s="87">
        <v>5273</v>
      </c>
      <c r="L52" s="87">
        <v>5185</v>
      </c>
      <c r="M52" s="88">
        <v>5135</v>
      </c>
    </row>
    <row r="53" spans="2:13" ht="27.75" customHeight="1" thickBot="1" x14ac:dyDescent="0.2">
      <c r="B53" s="1212" t="s">
        <v>37</v>
      </c>
      <c r="C53" s="1213"/>
      <c r="D53" s="92"/>
      <c r="E53" s="1214" t="s">
        <v>38</v>
      </c>
      <c r="F53" s="1214"/>
      <c r="G53" s="1214"/>
      <c r="H53" s="1215"/>
      <c r="I53" s="93">
        <v>-2196</v>
      </c>
      <c r="J53" s="94">
        <v>-2326</v>
      </c>
      <c r="K53" s="94">
        <v>-2668</v>
      </c>
      <c r="L53" s="94">
        <v>-2776</v>
      </c>
      <c r="M53" s="95">
        <v>-3166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IVcvoo1Zgfd0IjdV0qrOpQ4TfYjIwBdzwwblBIZxZABpSCQJ500pHQ3ijPBfz+QXPQ90qXh0DOGsaY3u39w2g==" saltValue="HaAK60ZzqzesV1tCnFoH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31" t="s">
        <v>41</v>
      </c>
      <c r="D55" s="1231"/>
      <c r="E55" s="1232"/>
      <c r="F55" s="107">
        <v>1089</v>
      </c>
      <c r="G55" s="107">
        <v>1090</v>
      </c>
      <c r="H55" s="108">
        <v>890</v>
      </c>
    </row>
    <row r="56" spans="2:8" ht="52.5" customHeight="1" x14ac:dyDescent="0.15">
      <c r="B56" s="109"/>
      <c r="C56" s="1233" t="s">
        <v>42</v>
      </c>
      <c r="D56" s="1233"/>
      <c r="E56" s="1234"/>
      <c r="F56" s="110">
        <v>257</v>
      </c>
      <c r="G56" s="110">
        <v>275</v>
      </c>
      <c r="H56" s="111">
        <v>300</v>
      </c>
    </row>
    <row r="57" spans="2:8" ht="53.25" customHeight="1" x14ac:dyDescent="0.15">
      <c r="B57" s="109"/>
      <c r="C57" s="1235" t="s">
        <v>43</v>
      </c>
      <c r="D57" s="1235"/>
      <c r="E57" s="1236"/>
      <c r="F57" s="112">
        <v>3659</v>
      </c>
      <c r="G57" s="112">
        <v>4020</v>
      </c>
      <c r="H57" s="113">
        <v>4270</v>
      </c>
    </row>
    <row r="58" spans="2:8" ht="45.75" customHeight="1" x14ac:dyDescent="0.15">
      <c r="B58" s="114"/>
      <c r="C58" s="1223" t="s">
        <v>572</v>
      </c>
      <c r="D58" s="1224"/>
      <c r="E58" s="1225"/>
      <c r="F58" s="115">
        <v>1607</v>
      </c>
      <c r="G58" s="115">
        <v>1763</v>
      </c>
      <c r="H58" s="116">
        <v>1935</v>
      </c>
    </row>
    <row r="59" spans="2:8" ht="45.75" customHeight="1" x14ac:dyDescent="0.15">
      <c r="B59" s="114"/>
      <c r="C59" s="1223" t="s">
        <v>573</v>
      </c>
      <c r="D59" s="1224"/>
      <c r="E59" s="1225"/>
      <c r="F59" s="115">
        <v>1482</v>
      </c>
      <c r="G59" s="115">
        <v>1578</v>
      </c>
      <c r="H59" s="116">
        <v>1592</v>
      </c>
    </row>
    <row r="60" spans="2:8" ht="45.75" customHeight="1" x14ac:dyDescent="0.15">
      <c r="B60" s="114"/>
      <c r="C60" s="1223" t="s">
        <v>574</v>
      </c>
      <c r="D60" s="1224"/>
      <c r="E60" s="1225"/>
      <c r="F60" s="115">
        <v>376</v>
      </c>
      <c r="G60" s="115">
        <v>355</v>
      </c>
      <c r="H60" s="116">
        <v>341</v>
      </c>
    </row>
    <row r="61" spans="2:8" ht="45.75" customHeight="1" x14ac:dyDescent="0.15">
      <c r="B61" s="114"/>
      <c r="C61" s="1223" t="s">
        <v>575</v>
      </c>
      <c r="D61" s="1224"/>
      <c r="E61" s="1225"/>
      <c r="F61" s="115">
        <v>32</v>
      </c>
      <c r="G61" s="115">
        <v>110</v>
      </c>
      <c r="H61" s="116">
        <v>144</v>
      </c>
    </row>
    <row r="62" spans="2:8" ht="45.75" customHeight="1" thickBot="1" x14ac:dyDescent="0.2">
      <c r="B62" s="117"/>
      <c r="C62" s="1226" t="s">
        <v>576</v>
      </c>
      <c r="D62" s="1227"/>
      <c r="E62" s="1228"/>
      <c r="F62" s="118" t="s">
        <v>577</v>
      </c>
      <c r="G62" s="118">
        <v>50</v>
      </c>
      <c r="H62" s="119">
        <v>100</v>
      </c>
    </row>
    <row r="63" spans="2:8" ht="52.5" customHeight="1" thickBot="1" x14ac:dyDescent="0.2">
      <c r="B63" s="120"/>
      <c r="C63" s="1229" t="s">
        <v>44</v>
      </c>
      <c r="D63" s="1229"/>
      <c r="E63" s="1230"/>
      <c r="F63" s="121">
        <v>5005</v>
      </c>
      <c r="G63" s="121">
        <v>5384</v>
      </c>
      <c r="H63" s="122">
        <v>5461</v>
      </c>
    </row>
    <row r="64" spans="2:8" ht="15" customHeight="1" x14ac:dyDescent="0.15"/>
    <row r="65" ht="0" hidden="1" customHeight="1" x14ac:dyDescent="0.15"/>
    <row r="66" ht="0" hidden="1" customHeight="1" x14ac:dyDescent="0.15"/>
  </sheetData>
  <sheetProtection algorithmName="SHA-512" hashValue="f5FyK7YzO3FRWlivxQSsMk3GVxOSbS/p6bdholsCXI4pplo0GRVJqQsyTPUPnLpy2M1qCeTbRHH/8lZkENBkkg==" saltValue="3aGNNYcdik+NXvEHs5ke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545</v>
      </c>
      <c r="G2" s="136"/>
      <c r="H2" s="137"/>
    </row>
    <row r="3" spans="1:8" x14ac:dyDescent="0.15">
      <c r="A3" s="133" t="s">
        <v>538</v>
      </c>
      <c r="B3" s="138"/>
      <c r="C3" s="139"/>
      <c r="D3" s="140">
        <v>207158</v>
      </c>
      <c r="E3" s="141"/>
      <c r="F3" s="142">
        <v>174587</v>
      </c>
      <c r="G3" s="143"/>
      <c r="H3" s="144"/>
    </row>
    <row r="4" spans="1:8" x14ac:dyDescent="0.15">
      <c r="A4" s="145"/>
      <c r="B4" s="146"/>
      <c r="C4" s="147"/>
      <c r="D4" s="148">
        <v>82276</v>
      </c>
      <c r="E4" s="149"/>
      <c r="F4" s="150">
        <v>79695</v>
      </c>
      <c r="G4" s="151"/>
      <c r="H4" s="152"/>
    </row>
    <row r="5" spans="1:8" x14ac:dyDescent="0.15">
      <c r="A5" s="133" t="s">
        <v>540</v>
      </c>
      <c r="B5" s="138"/>
      <c r="C5" s="139"/>
      <c r="D5" s="140">
        <v>355356</v>
      </c>
      <c r="E5" s="141"/>
      <c r="F5" s="142">
        <v>175675</v>
      </c>
      <c r="G5" s="143"/>
      <c r="H5" s="144"/>
    </row>
    <row r="6" spans="1:8" x14ac:dyDescent="0.15">
      <c r="A6" s="145"/>
      <c r="B6" s="146"/>
      <c r="C6" s="147"/>
      <c r="D6" s="148">
        <v>48285</v>
      </c>
      <c r="E6" s="149"/>
      <c r="F6" s="150">
        <v>87698</v>
      </c>
      <c r="G6" s="151"/>
      <c r="H6" s="152"/>
    </row>
    <row r="7" spans="1:8" x14ac:dyDescent="0.15">
      <c r="A7" s="133" t="s">
        <v>541</v>
      </c>
      <c r="B7" s="138"/>
      <c r="C7" s="139"/>
      <c r="D7" s="140">
        <v>144491</v>
      </c>
      <c r="E7" s="141"/>
      <c r="F7" s="142">
        <v>162193</v>
      </c>
      <c r="G7" s="143"/>
      <c r="H7" s="144"/>
    </row>
    <row r="8" spans="1:8" x14ac:dyDescent="0.15">
      <c r="A8" s="145"/>
      <c r="B8" s="146"/>
      <c r="C8" s="147"/>
      <c r="D8" s="148">
        <v>61377</v>
      </c>
      <c r="E8" s="149"/>
      <c r="F8" s="150">
        <v>79985</v>
      </c>
      <c r="G8" s="151"/>
      <c r="H8" s="152"/>
    </row>
    <row r="9" spans="1:8" x14ac:dyDescent="0.15">
      <c r="A9" s="133" t="s">
        <v>542</v>
      </c>
      <c r="B9" s="138"/>
      <c r="C9" s="139"/>
      <c r="D9" s="140">
        <v>206771</v>
      </c>
      <c r="E9" s="141"/>
      <c r="F9" s="142">
        <v>168868</v>
      </c>
      <c r="G9" s="143"/>
      <c r="H9" s="144"/>
    </row>
    <row r="10" spans="1:8" x14ac:dyDescent="0.15">
      <c r="A10" s="145"/>
      <c r="B10" s="146"/>
      <c r="C10" s="147"/>
      <c r="D10" s="148">
        <v>49885</v>
      </c>
      <c r="E10" s="149"/>
      <c r="F10" s="150">
        <v>79360</v>
      </c>
      <c r="G10" s="151"/>
      <c r="H10" s="152"/>
    </row>
    <row r="11" spans="1:8" x14ac:dyDescent="0.15">
      <c r="A11" s="133" t="s">
        <v>543</v>
      </c>
      <c r="B11" s="138"/>
      <c r="C11" s="139"/>
      <c r="D11" s="140">
        <v>294101</v>
      </c>
      <c r="E11" s="141"/>
      <c r="F11" s="142">
        <v>202870</v>
      </c>
      <c r="G11" s="143"/>
      <c r="H11" s="144"/>
    </row>
    <row r="12" spans="1:8" x14ac:dyDescent="0.15">
      <c r="A12" s="145"/>
      <c r="B12" s="146"/>
      <c r="C12" s="153"/>
      <c r="D12" s="148">
        <v>67716</v>
      </c>
      <c r="E12" s="149"/>
      <c r="F12" s="150">
        <v>79735</v>
      </c>
      <c r="G12" s="151"/>
      <c r="H12" s="152"/>
    </row>
    <row r="13" spans="1:8" x14ac:dyDescent="0.15">
      <c r="A13" s="133"/>
      <c r="B13" s="138"/>
      <c r="C13" s="154"/>
      <c r="D13" s="155">
        <v>241575</v>
      </c>
      <c r="E13" s="156"/>
      <c r="F13" s="157">
        <v>176839</v>
      </c>
      <c r="G13" s="158"/>
      <c r="H13" s="144"/>
    </row>
    <row r="14" spans="1:8" x14ac:dyDescent="0.15">
      <c r="A14" s="145"/>
      <c r="B14" s="146"/>
      <c r="C14" s="147"/>
      <c r="D14" s="148">
        <v>61908</v>
      </c>
      <c r="E14" s="149"/>
      <c r="F14" s="150">
        <v>81295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0.21</v>
      </c>
      <c r="C19" s="159">
        <f>ROUND(VALUE(SUBSTITUTE(実質収支比率等に係る経年分析!G$48,"▲","-")),2)</f>
        <v>2.83</v>
      </c>
      <c r="D19" s="159">
        <f>ROUND(VALUE(SUBSTITUTE(実質収支比率等に係る経年分析!H$48,"▲","-")),2)</f>
        <v>3.56</v>
      </c>
      <c r="E19" s="159">
        <f>ROUND(VALUE(SUBSTITUTE(実質収支比率等に係る経年分析!I$48,"▲","-")),2)</f>
        <v>3.78</v>
      </c>
      <c r="F19" s="159">
        <f>ROUND(VALUE(SUBSTITUTE(実質収支比率等に係る経年分析!J$48,"▲","-")),2)</f>
        <v>3.31</v>
      </c>
    </row>
    <row r="20" spans="1:11" x14ac:dyDescent="0.15">
      <c r="A20" s="159" t="s">
        <v>48</v>
      </c>
      <c r="B20" s="159">
        <f>ROUND(VALUE(SUBSTITUTE(実質収支比率等に係る経年分析!F$47,"▲","-")),2)</f>
        <v>26.9</v>
      </c>
      <c r="C20" s="159">
        <f>ROUND(VALUE(SUBSTITUTE(実質収支比率等に係る経年分析!G$47,"▲","-")),2)</f>
        <v>29.5</v>
      </c>
      <c r="D20" s="159">
        <f>ROUND(VALUE(SUBSTITUTE(実質収支比率等に係る経年分析!H$47,"▲","-")),2)</f>
        <v>30.39</v>
      </c>
      <c r="E20" s="159">
        <f>ROUND(VALUE(SUBSTITUTE(実質収支比率等に係る経年分析!I$47,"▲","-")),2)</f>
        <v>31.17</v>
      </c>
      <c r="F20" s="159">
        <f>ROUND(VALUE(SUBSTITUTE(実質収支比率等に係る経年分析!J$47,"▲","-")),2)</f>
        <v>26.34</v>
      </c>
    </row>
    <row r="21" spans="1:11" x14ac:dyDescent="0.15">
      <c r="A21" s="159" t="s">
        <v>49</v>
      </c>
      <c r="B21" s="159">
        <f>IF(ISNUMBER(VALUE(SUBSTITUTE(実質収支比率等に係る経年分析!F$49,"▲","-"))),ROUND(VALUE(SUBSTITUTE(実質収支比率等に係る経年分析!F$49,"▲","-")),2),NA())</f>
        <v>-2.04</v>
      </c>
      <c r="C21" s="159">
        <f>IF(ISNUMBER(VALUE(SUBSTITUTE(実質収支比率等に係る経年分析!G$49,"▲","-"))),ROUND(VALUE(SUBSTITUTE(実質収支比率等に係る経年分析!G$49,"▲","-")),2),NA())</f>
        <v>3.02</v>
      </c>
      <c r="D21" s="159">
        <f>IF(ISNUMBER(VALUE(SUBSTITUTE(実質収支比率等に係る経年分析!H$49,"▲","-"))),ROUND(VALUE(SUBSTITUTE(実質収支比率等に係る経年分析!H$49,"▲","-")),2),NA())</f>
        <v>2.2400000000000002</v>
      </c>
      <c r="E21" s="159">
        <f>IF(ISNUMBER(VALUE(SUBSTITUTE(実質収支比率等に係る経年分析!I$49,"▲","-"))),ROUND(VALUE(SUBSTITUTE(実質収支比率等に係る経年分析!I$49,"▲","-")),2),NA())</f>
        <v>0.14000000000000001</v>
      </c>
      <c r="F21" s="159">
        <f>IF(ISNUMBER(VALUE(SUBSTITUTE(実質収支比率等に係る経年分析!J$49,"▲","-"))),ROUND(VALUE(SUBSTITUTE(実質収支比率等に係る経年分析!J$49,"▲","-")),2),NA())</f>
        <v>-6.48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6.7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7.53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7.64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8.06</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0.04</v>
      </c>
    </row>
    <row r="34" spans="1:16" x14ac:dyDescent="0.15">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v>
      </c>
    </row>
    <row r="36" spans="1:16" x14ac:dyDescent="0.15">
      <c r="A36" s="160" t="str">
        <f>IF(連結実質赤字比率に係る赤字・黒字の構成分析!C$34="",NA(),連結実質赤字比率に係る赤字・黒字の構成分析!C$34)</f>
        <v>簡易水道事業特別会計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9.4499999999999993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606</v>
      </c>
      <c r="E42" s="161"/>
      <c r="F42" s="161"/>
      <c r="G42" s="161">
        <f>'実質公債費比率（分子）の構造'!L$52</f>
        <v>593</v>
      </c>
      <c r="H42" s="161"/>
      <c r="I42" s="161"/>
      <c r="J42" s="161">
        <f>'実質公債費比率（分子）の構造'!M$52</f>
        <v>566</v>
      </c>
      <c r="K42" s="161"/>
      <c r="L42" s="161"/>
      <c r="M42" s="161">
        <f>'実質公債費比率（分子）の構造'!N$52</f>
        <v>566</v>
      </c>
      <c r="N42" s="161"/>
      <c r="O42" s="161"/>
      <c r="P42" s="161">
        <f>'実質公債費比率（分子）の構造'!O$52</f>
        <v>563</v>
      </c>
    </row>
    <row r="43" spans="1:16" x14ac:dyDescent="0.15">
      <c r="A43" s="161" t="s">
        <v>57</v>
      </c>
      <c r="B43" s="161">
        <f>'実質公債費比率（分子）の構造'!K$51</f>
        <v>0</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217</v>
      </c>
      <c r="C46" s="161"/>
      <c r="D46" s="161"/>
      <c r="E46" s="161">
        <f>'実質公債費比率（分子）の構造'!L$48</f>
        <v>206</v>
      </c>
      <c r="F46" s="161"/>
      <c r="G46" s="161"/>
      <c r="H46" s="161">
        <f>'実質公債費比率（分子）の構造'!M$48</f>
        <v>196</v>
      </c>
      <c r="I46" s="161"/>
      <c r="J46" s="161"/>
      <c r="K46" s="161">
        <f>'実質公債費比率（分子）の構造'!N$48</f>
        <v>223</v>
      </c>
      <c r="L46" s="161"/>
      <c r="M46" s="161"/>
      <c r="N46" s="161">
        <f>'実質公債費比率（分子）の構造'!O$48</f>
        <v>209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562</v>
      </c>
      <c r="C49" s="161"/>
      <c r="D49" s="161"/>
      <c r="E49" s="161">
        <f>'実質公債費比率（分子）の構造'!L$45</f>
        <v>516</v>
      </c>
      <c r="F49" s="161"/>
      <c r="G49" s="161"/>
      <c r="H49" s="161">
        <f>'実質公債費比率（分子）の構造'!M$45</f>
        <v>459</v>
      </c>
      <c r="I49" s="161"/>
      <c r="J49" s="161"/>
      <c r="K49" s="161">
        <f>'実質公債費比率（分子）の構造'!N$45</f>
        <v>453</v>
      </c>
      <c r="L49" s="161"/>
      <c r="M49" s="161"/>
      <c r="N49" s="161">
        <f>'実質公債費比率（分子）の構造'!O$45</f>
        <v>456</v>
      </c>
      <c r="O49" s="161"/>
      <c r="P49" s="161"/>
    </row>
    <row r="50" spans="1:16" x14ac:dyDescent="0.15">
      <c r="A50" s="161" t="s">
        <v>64</v>
      </c>
      <c r="B50" s="161" t="e">
        <f>NA()</f>
        <v>#N/A</v>
      </c>
      <c r="C50" s="161">
        <f>IF(ISNUMBER('実質公債費比率（分子）の構造'!K$53),'実質公債費比率（分子）の構造'!K$53,NA())</f>
        <v>173</v>
      </c>
      <c r="D50" s="161" t="e">
        <f>NA()</f>
        <v>#N/A</v>
      </c>
      <c r="E50" s="161" t="e">
        <f>NA()</f>
        <v>#N/A</v>
      </c>
      <c r="F50" s="161">
        <f>IF(ISNUMBER('実質公債費比率（分子）の構造'!L$53),'実質公債費比率（分子）の構造'!L$53,NA())</f>
        <v>130</v>
      </c>
      <c r="G50" s="161" t="e">
        <f>NA()</f>
        <v>#N/A</v>
      </c>
      <c r="H50" s="161" t="e">
        <f>NA()</f>
        <v>#N/A</v>
      </c>
      <c r="I50" s="161">
        <f>IF(ISNUMBER('実質公債費比率（分子）の構造'!M$53),'実質公債費比率（分子）の構造'!M$53,NA())</f>
        <v>89</v>
      </c>
      <c r="J50" s="161" t="e">
        <f>NA()</f>
        <v>#N/A</v>
      </c>
      <c r="K50" s="161" t="e">
        <f>NA()</f>
        <v>#N/A</v>
      </c>
      <c r="L50" s="161">
        <f>IF(ISNUMBER('実質公債費比率（分子）の構造'!N$53),'実質公債費比率（分子）の構造'!N$53,NA())</f>
        <v>110</v>
      </c>
      <c r="M50" s="161" t="e">
        <f>NA()</f>
        <v>#N/A</v>
      </c>
      <c r="N50" s="161" t="e">
        <f>NA()</f>
        <v>#N/A</v>
      </c>
      <c r="O50" s="161">
        <f>IF(ISNUMBER('実質公債費比率（分子）の構造'!O$53),'実質公債費比率（分子）の構造'!O$53,NA())</f>
        <v>102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5187</v>
      </c>
      <c r="E56" s="160"/>
      <c r="F56" s="160"/>
      <c r="G56" s="160">
        <f>'将来負担比率（分子）の構造'!J$52</f>
        <v>5389</v>
      </c>
      <c r="H56" s="160"/>
      <c r="I56" s="160"/>
      <c r="J56" s="160">
        <f>'将来負担比率（分子）の構造'!K$52</f>
        <v>5273</v>
      </c>
      <c r="K56" s="160"/>
      <c r="L56" s="160"/>
      <c r="M56" s="160">
        <f>'将来負担比率（分子）の構造'!L$52</f>
        <v>5185</v>
      </c>
      <c r="N56" s="160"/>
      <c r="O56" s="160"/>
      <c r="P56" s="160">
        <f>'将来負担比率（分子）の構造'!M$52</f>
        <v>5135</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f>'将来負担比率（分子）の構造'!M$51</f>
        <v>373</v>
      </c>
    </row>
    <row r="58" spans="1:16" x14ac:dyDescent="0.15">
      <c r="A58" s="160" t="s">
        <v>34</v>
      </c>
      <c r="B58" s="160"/>
      <c r="C58" s="160"/>
      <c r="D58" s="160">
        <f>'将来負担比率（分子）の構造'!I$50</f>
        <v>4800</v>
      </c>
      <c r="E58" s="160"/>
      <c r="F58" s="160"/>
      <c r="G58" s="160">
        <f>'将来負担比率（分子）の構造'!J$50</f>
        <v>4913</v>
      </c>
      <c r="H58" s="160"/>
      <c r="I58" s="160"/>
      <c r="J58" s="160">
        <f>'将来負担比率（分子）の構造'!K$50</f>
        <v>5300</v>
      </c>
      <c r="K58" s="160"/>
      <c r="L58" s="160"/>
      <c r="M58" s="160">
        <f>'将来負担比率（分子）の構造'!L$50</f>
        <v>5728</v>
      </c>
      <c r="N58" s="160"/>
      <c r="O58" s="160"/>
      <c r="P58" s="160">
        <f>'将来負担比率（分子）の構造'!M$50</f>
        <v>5850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1373</v>
      </c>
      <c r="C62" s="160"/>
      <c r="D62" s="160"/>
      <c r="E62" s="160">
        <f>'将来負担比率（分子）の構造'!J$45</f>
        <v>1143</v>
      </c>
      <c r="F62" s="160"/>
      <c r="G62" s="160"/>
      <c r="H62" s="160">
        <f>'将来負担比率（分子）の構造'!K$45</f>
        <v>975</v>
      </c>
      <c r="I62" s="160"/>
      <c r="J62" s="160"/>
      <c r="K62" s="160">
        <f>'将来負担比率（分子）の構造'!L$45</f>
        <v>974</v>
      </c>
      <c r="L62" s="160"/>
      <c r="M62" s="160"/>
      <c r="N62" s="160">
        <f>'将来負担比率（分子）の構造'!M$45</f>
        <v>958</v>
      </c>
      <c r="O62" s="160"/>
      <c r="P62" s="160"/>
    </row>
    <row r="63" spans="1:16" x14ac:dyDescent="0.15">
      <c r="A63" s="160" t="s">
        <v>27</v>
      </c>
      <c r="B63" s="160">
        <f>'将来負担比率（分子）の構造'!I$44</f>
        <v>101</v>
      </c>
      <c r="C63" s="160"/>
      <c r="D63" s="160"/>
      <c r="E63" s="160">
        <f>'将来負担比率（分子）の構造'!J$44</f>
        <v>78</v>
      </c>
      <c r="F63" s="160"/>
      <c r="G63" s="160"/>
      <c r="H63" s="160">
        <f>'将来負担比率（分子）の構造'!K$44</f>
        <v>78</v>
      </c>
      <c r="I63" s="160"/>
      <c r="J63" s="160"/>
      <c r="K63" s="160">
        <f>'将来負担比率（分子）の構造'!L$44</f>
        <v>66</v>
      </c>
      <c r="L63" s="160"/>
      <c r="M63" s="160"/>
      <c r="N63" s="160">
        <f>'将来負担比率（分子）の構造'!M$44</f>
        <v>55</v>
      </c>
      <c r="O63" s="160"/>
      <c r="P63" s="160"/>
    </row>
    <row r="64" spans="1:16" x14ac:dyDescent="0.15">
      <c r="A64" s="160" t="s">
        <v>26</v>
      </c>
      <c r="B64" s="160">
        <f>'将来負担比率（分子）の構造'!I$43</f>
        <v>1578</v>
      </c>
      <c r="C64" s="160"/>
      <c r="D64" s="160"/>
      <c r="E64" s="160">
        <f>'将来負担比率（分子）の構造'!J$43</f>
        <v>1453</v>
      </c>
      <c r="F64" s="160"/>
      <c r="G64" s="160"/>
      <c r="H64" s="160">
        <f>'将来負担比率（分子）の構造'!K$43</f>
        <v>1372</v>
      </c>
      <c r="I64" s="160"/>
      <c r="J64" s="160"/>
      <c r="K64" s="160">
        <f>'将来負担比率（分子）の構造'!L$43</f>
        <v>1302</v>
      </c>
      <c r="L64" s="160"/>
      <c r="M64" s="160"/>
      <c r="N64" s="160">
        <f>'将来負担比率（分子）の構造'!M$43</f>
        <v>1352</v>
      </c>
      <c r="O64" s="160"/>
      <c r="P64" s="160"/>
    </row>
    <row r="65" spans="1:16" x14ac:dyDescent="0.15">
      <c r="A65" s="160" t="s">
        <v>25</v>
      </c>
      <c r="B65" s="160" t="str">
        <f>'将来負担比率（分子）の構造'!I$42</f>
        <v>-</v>
      </c>
      <c r="C65" s="160"/>
      <c r="D65" s="160"/>
      <c r="E65" s="160" t="str">
        <f>'将来負担比率（分子）の構造'!J$42</f>
        <v>-</v>
      </c>
      <c r="F65" s="160"/>
      <c r="G65" s="160"/>
      <c r="H65" s="160">
        <f>'将来負担比率（分子）の構造'!K$42</f>
        <v>146</v>
      </c>
      <c r="I65" s="160"/>
      <c r="J65" s="160"/>
      <c r="K65" s="160">
        <f>'将来負担比率（分子）の構造'!L$42</f>
        <v>128</v>
      </c>
      <c r="L65" s="160"/>
      <c r="M65" s="160"/>
      <c r="N65" s="160">
        <f>'将来負担比率（分子）の構造'!M$42</f>
        <v>118</v>
      </c>
      <c r="O65" s="160"/>
      <c r="P65" s="160"/>
    </row>
    <row r="66" spans="1:16" x14ac:dyDescent="0.15">
      <c r="A66" s="160" t="s">
        <v>24</v>
      </c>
      <c r="B66" s="160">
        <f>'将来負担比率（分子）の構造'!I$41</f>
        <v>4738</v>
      </c>
      <c r="C66" s="160"/>
      <c r="D66" s="160"/>
      <c r="E66" s="160">
        <f>'将来負担比率（分子）の構造'!J$41</f>
        <v>5302</v>
      </c>
      <c r="F66" s="160"/>
      <c r="G66" s="160"/>
      <c r="H66" s="160">
        <f>'将来負担比率（分子）の構造'!K$41</f>
        <v>5335</v>
      </c>
      <c r="I66" s="160"/>
      <c r="J66" s="160"/>
      <c r="K66" s="160">
        <f>'将来負担比率（分子）の構造'!L$41</f>
        <v>5665</v>
      </c>
      <c r="L66" s="160"/>
      <c r="M66" s="160"/>
      <c r="N66" s="160">
        <f>'将来負担比率（分子）の構造'!M$41</f>
        <v>5710</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1089</v>
      </c>
      <c r="C72" s="164">
        <f>基金残高に係る経年分析!G55</f>
        <v>1090</v>
      </c>
      <c r="D72" s="164">
        <f>基金残高に係る経年分析!H55</f>
        <v>890</v>
      </c>
    </row>
    <row r="73" spans="1:16" x14ac:dyDescent="0.15">
      <c r="A73" s="163" t="s">
        <v>71</v>
      </c>
      <c r="B73" s="164">
        <f>基金残高に係る経年分析!F56</f>
        <v>257</v>
      </c>
      <c r="C73" s="164">
        <f>基金残高に係る経年分析!G56</f>
        <v>275</v>
      </c>
      <c r="D73" s="164">
        <f>基金残高に係る経年分析!H56</f>
        <v>300</v>
      </c>
    </row>
    <row r="74" spans="1:16" x14ac:dyDescent="0.15">
      <c r="A74" s="163" t="s">
        <v>72</v>
      </c>
      <c r="B74" s="164">
        <f>基金残高に係る経年分析!F57</f>
        <v>3659</v>
      </c>
      <c r="C74" s="164">
        <f>基金残高に係る経年分析!G57</f>
        <v>4020</v>
      </c>
      <c r="D74" s="164">
        <f>基金残高に係る経年分析!H57</f>
        <v>4270</v>
      </c>
    </row>
  </sheetData>
  <sheetProtection algorithmName="SHA-512" hashValue="Oqj8DjknuN/C1ppS+a9wtyjbFU8tA9TOCRPfrhnMmsYJ5dh44O9rds/JxQOfMq5Lx5yLlHbSF2BmUo50CIT1lQ==" saltValue="jkmEEIpCEg3KSWg31fAC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579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582</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548</v>
      </c>
      <c r="BQ50" s="1271"/>
      <c r="BR50" s="1271"/>
      <c r="BS50" s="1271"/>
      <c r="BT50" s="1271"/>
      <c r="BU50" s="1271"/>
      <c r="BV50" s="1271"/>
      <c r="BW50" s="1271"/>
      <c r="BX50" s="1271" t="s">
        <v>549</v>
      </c>
      <c r="BY50" s="1271"/>
      <c r="BZ50" s="1271"/>
      <c r="CA50" s="1271"/>
      <c r="CB50" s="1271"/>
      <c r="CC50" s="1271"/>
      <c r="CD50" s="1271"/>
      <c r="CE50" s="1271"/>
      <c r="CF50" s="1271" t="s">
        <v>550</v>
      </c>
      <c r="CG50" s="1271"/>
      <c r="CH50" s="1271"/>
      <c r="CI50" s="1271"/>
      <c r="CJ50" s="1271"/>
      <c r="CK50" s="1271"/>
      <c r="CL50" s="1271"/>
      <c r="CM50" s="1271"/>
      <c r="CN50" s="1271" t="s">
        <v>551</v>
      </c>
      <c r="CO50" s="1271"/>
      <c r="CP50" s="1271"/>
      <c r="CQ50" s="1271"/>
      <c r="CR50" s="1271"/>
      <c r="CS50" s="1271"/>
      <c r="CT50" s="1271"/>
      <c r="CU50" s="1271"/>
      <c r="CV50" s="1271" t="s">
        <v>552</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583</v>
      </c>
      <c r="AO51" s="1275"/>
      <c r="AP51" s="1275"/>
      <c r="AQ51" s="1275"/>
      <c r="AR51" s="1275"/>
      <c r="AS51" s="1275"/>
      <c r="AT51" s="1275"/>
      <c r="AU51" s="1275"/>
      <c r="AV51" s="1275"/>
      <c r="AW51" s="1275"/>
      <c r="AX51" s="1275"/>
      <c r="AY51" s="1275"/>
      <c r="AZ51" s="1275"/>
      <c r="BA51" s="1275"/>
      <c r="BB51" s="1275" t="s">
        <v>584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53.9</v>
      </c>
      <c r="CG53" s="1277"/>
      <c r="CH53" s="1277"/>
      <c r="CI53" s="1277"/>
      <c r="CJ53" s="1277"/>
      <c r="CK53" s="1277"/>
      <c r="CL53" s="1277"/>
      <c r="CM53" s="1277"/>
      <c r="CN53" s="1277">
        <v>57.7</v>
      </c>
      <c r="CO53" s="1277"/>
      <c r="CP53" s="1277"/>
      <c r="CQ53" s="1277"/>
      <c r="CR53" s="1277"/>
      <c r="CS53" s="1277"/>
      <c r="CT53" s="1277"/>
      <c r="CU53" s="1277"/>
      <c r="CV53" s="1277">
        <v>59.3</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586</v>
      </c>
      <c r="AO55" s="1271"/>
      <c r="AP55" s="1271"/>
      <c r="AQ55" s="1271"/>
      <c r="AR55" s="1271"/>
      <c r="AS55" s="1271"/>
      <c r="AT55" s="1271"/>
      <c r="AU55" s="1271"/>
      <c r="AV55" s="1271"/>
      <c r="AW55" s="1271"/>
      <c r="AX55" s="1271"/>
      <c r="AY55" s="1271"/>
      <c r="AZ55" s="1271"/>
      <c r="BA55" s="1271"/>
      <c r="BB55" s="1275" t="s">
        <v>587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588</v>
      </c>
    </row>
    <row r="64" spans="1:109" x14ac:dyDescent="0.15">
      <c r="B64" s="1246"/>
      <c r="G64" s="1253"/>
      <c r="I64" s="1287"/>
      <c r="J64" s="1287"/>
      <c r="K64" s="1287"/>
      <c r="L64" s="1287"/>
      <c r="M64" s="1287"/>
      <c r="N64" s="1288"/>
      <c r="AM64" s="1253"/>
      <c r="AN64" s="1253" t="s">
        <v>580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5" customHeight="1" x14ac:dyDescent="0.15">
      <c r="B65" s="1246"/>
      <c r="AN65" s="1255" t="s">
        <v>589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582</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548</v>
      </c>
      <c r="BQ72" s="1271"/>
      <c r="BR72" s="1271"/>
      <c r="BS72" s="1271"/>
      <c r="BT72" s="1271"/>
      <c r="BU72" s="1271"/>
      <c r="BV72" s="1271"/>
      <c r="BW72" s="1271"/>
      <c r="BX72" s="1271" t="s">
        <v>549</v>
      </c>
      <c r="BY72" s="1271"/>
      <c r="BZ72" s="1271"/>
      <c r="CA72" s="1271"/>
      <c r="CB72" s="1271"/>
      <c r="CC72" s="1271"/>
      <c r="CD72" s="1271"/>
      <c r="CE72" s="1271"/>
      <c r="CF72" s="1271" t="s">
        <v>550</v>
      </c>
      <c r="CG72" s="1271"/>
      <c r="CH72" s="1271"/>
      <c r="CI72" s="1271"/>
      <c r="CJ72" s="1271"/>
      <c r="CK72" s="1271"/>
      <c r="CL72" s="1271"/>
      <c r="CM72" s="1271"/>
      <c r="CN72" s="1271" t="s">
        <v>551</v>
      </c>
      <c r="CO72" s="1271"/>
      <c r="CP72" s="1271"/>
      <c r="CQ72" s="1271"/>
      <c r="CR72" s="1271"/>
      <c r="CS72" s="1271"/>
      <c r="CT72" s="1271"/>
      <c r="CU72" s="1271"/>
      <c r="CV72" s="1271" t="s">
        <v>552</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583</v>
      </c>
      <c r="AO73" s="1275"/>
      <c r="AP73" s="1275"/>
      <c r="AQ73" s="1275"/>
      <c r="AR73" s="1275"/>
      <c r="AS73" s="1275"/>
      <c r="AT73" s="1275"/>
      <c r="AU73" s="1275"/>
      <c r="AV73" s="1275"/>
      <c r="AW73" s="1275"/>
      <c r="AX73" s="1275"/>
      <c r="AY73" s="1275"/>
      <c r="AZ73" s="1275"/>
      <c r="BA73" s="1275"/>
      <c r="BB73" s="1275" t="s">
        <v>590</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591</v>
      </c>
      <c r="BC75" s="1275"/>
      <c r="BD75" s="1275"/>
      <c r="BE75" s="1275"/>
      <c r="BF75" s="1275"/>
      <c r="BG75" s="1275"/>
      <c r="BH75" s="1275"/>
      <c r="BI75" s="1275"/>
      <c r="BJ75" s="1275"/>
      <c r="BK75" s="1275"/>
      <c r="BL75" s="1275"/>
      <c r="BM75" s="1275"/>
      <c r="BN75" s="1275"/>
      <c r="BO75" s="1275"/>
      <c r="BP75" s="1277">
        <v>6.6</v>
      </c>
      <c r="BQ75" s="1277"/>
      <c r="BR75" s="1277"/>
      <c r="BS75" s="1277"/>
      <c r="BT75" s="1277"/>
      <c r="BU75" s="1277"/>
      <c r="BV75" s="1277"/>
      <c r="BW75" s="1277"/>
      <c r="BX75" s="1277">
        <v>5.3</v>
      </c>
      <c r="BY75" s="1277"/>
      <c r="BZ75" s="1277"/>
      <c r="CA75" s="1277"/>
      <c r="CB75" s="1277"/>
      <c r="CC75" s="1277"/>
      <c r="CD75" s="1277"/>
      <c r="CE75" s="1277"/>
      <c r="CF75" s="1277">
        <v>4.2</v>
      </c>
      <c r="CG75" s="1277"/>
      <c r="CH75" s="1277"/>
      <c r="CI75" s="1277"/>
      <c r="CJ75" s="1277"/>
      <c r="CK75" s="1277"/>
      <c r="CL75" s="1277"/>
      <c r="CM75" s="1277"/>
      <c r="CN75" s="1277">
        <v>3.7</v>
      </c>
      <c r="CO75" s="1277"/>
      <c r="CP75" s="1277"/>
      <c r="CQ75" s="1277"/>
      <c r="CR75" s="1277"/>
      <c r="CS75" s="1277"/>
      <c r="CT75" s="1277"/>
      <c r="CU75" s="1277"/>
      <c r="CV75" s="1277">
        <v>3.4</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586</v>
      </c>
      <c r="AO77" s="1271"/>
      <c r="AP77" s="1271"/>
      <c r="AQ77" s="1271"/>
      <c r="AR77" s="1271"/>
      <c r="AS77" s="1271"/>
      <c r="AT77" s="1271"/>
      <c r="AU77" s="1271"/>
      <c r="AV77" s="1271"/>
      <c r="AW77" s="1271"/>
      <c r="AX77" s="1271"/>
      <c r="AY77" s="1271"/>
      <c r="AZ77" s="1271"/>
      <c r="BA77" s="1271"/>
      <c r="BB77" s="1275" t="s">
        <v>587</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591</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2WTLhRyFv3cRtfSigmGEV88PNs0kf+Mp8/j2sNRuZJAbwv8uTeuVCUI3xawupdObmbhTh4/ezZlsj1JmdvL5g==" saltValue="bHY/Od9RV7R5ByQKUXGdt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jPKwV+hsHbSKUFYcI6AiSwmpL4gUfK610xRPunGjJu8PUJD70JVX264TH6bylQNH8WD/CxgnC1wVZgpYR+idA==" saltValue="r6iMWzmkpI1uadGj71gco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Nfce6NrVi/2WJ3JOFvpkB91Kybwh01aFYDfSyx61BMH2HENqN/o/OypMa0PE52YIazROs/xQepscZUb6YWF6g==" saltValue="GRfzKjh74F3rY2T0K4Ob7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613864</v>
      </c>
      <c r="S5" s="669"/>
      <c r="T5" s="669"/>
      <c r="U5" s="669"/>
      <c r="V5" s="669"/>
      <c r="W5" s="669"/>
      <c r="X5" s="669"/>
      <c r="Y5" s="715"/>
      <c r="Z5" s="733">
        <v>9.5</v>
      </c>
      <c r="AA5" s="733"/>
      <c r="AB5" s="733"/>
      <c r="AC5" s="733"/>
      <c r="AD5" s="734">
        <v>613864</v>
      </c>
      <c r="AE5" s="734"/>
      <c r="AF5" s="734"/>
      <c r="AG5" s="734"/>
      <c r="AH5" s="734"/>
      <c r="AI5" s="734"/>
      <c r="AJ5" s="734"/>
      <c r="AK5" s="734"/>
      <c r="AL5" s="716">
        <v>18.600000000000001</v>
      </c>
      <c r="AM5" s="685"/>
      <c r="AN5" s="685"/>
      <c r="AO5" s="717"/>
      <c r="AP5" s="702" t="s">
        <v>223</v>
      </c>
      <c r="AQ5" s="703"/>
      <c r="AR5" s="703"/>
      <c r="AS5" s="703"/>
      <c r="AT5" s="703"/>
      <c r="AU5" s="703"/>
      <c r="AV5" s="703"/>
      <c r="AW5" s="703"/>
      <c r="AX5" s="703"/>
      <c r="AY5" s="703"/>
      <c r="AZ5" s="703"/>
      <c r="BA5" s="703"/>
      <c r="BB5" s="703"/>
      <c r="BC5" s="703"/>
      <c r="BD5" s="703"/>
      <c r="BE5" s="703"/>
      <c r="BF5" s="704"/>
      <c r="BG5" s="603">
        <v>612166</v>
      </c>
      <c r="BH5" s="606"/>
      <c r="BI5" s="606"/>
      <c r="BJ5" s="606"/>
      <c r="BK5" s="606"/>
      <c r="BL5" s="606"/>
      <c r="BM5" s="606"/>
      <c r="BN5" s="607"/>
      <c r="BO5" s="665">
        <v>99.7</v>
      </c>
      <c r="BP5" s="665"/>
      <c r="BQ5" s="665"/>
      <c r="BR5" s="665"/>
      <c r="BS5" s="666" t="s">
        <v>224</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225</v>
      </c>
      <c r="CS5" s="721"/>
      <c r="CT5" s="721"/>
      <c r="CU5" s="721"/>
      <c r="CV5" s="721"/>
      <c r="CW5" s="721"/>
      <c r="CX5" s="721"/>
      <c r="CY5" s="722"/>
      <c r="CZ5" s="720" t="s">
        <v>216</v>
      </c>
      <c r="DA5" s="721"/>
      <c r="DB5" s="721"/>
      <c r="DC5" s="722"/>
      <c r="DD5" s="720" t="s">
        <v>226</v>
      </c>
      <c r="DE5" s="721"/>
      <c r="DF5" s="721"/>
      <c r="DG5" s="721"/>
      <c r="DH5" s="721"/>
      <c r="DI5" s="721"/>
      <c r="DJ5" s="721"/>
      <c r="DK5" s="721"/>
      <c r="DL5" s="721"/>
      <c r="DM5" s="721"/>
      <c r="DN5" s="721"/>
      <c r="DO5" s="721"/>
      <c r="DP5" s="722"/>
      <c r="DQ5" s="720" t="s">
        <v>227</v>
      </c>
      <c r="DR5" s="721"/>
      <c r="DS5" s="721"/>
      <c r="DT5" s="721"/>
      <c r="DU5" s="721"/>
      <c r="DV5" s="721"/>
      <c r="DW5" s="721"/>
      <c r="DX5" s="721"/>
      <c r="DY5" s="721"/>
      <c r="DZ5" s="721"/>
      <c r="EA5" s="721"/>
      <c r="EB5" s="721"/>
      <c r="EC5" s="722"/>
    </row>
    <row r="6" spans="2:143" ht="11.25" customHeight="1" x14ac:dyDescent="0.15">
      <c r="B6" s="600" t="s">
        <v>228</v>
      </c>
      <c r="C6" s="601"/>
      <c r="D6" s="601"/>
      <c r="E6" s="601"/>
      <c r="F6" s="601"/>
      <c r="G6" s="601"/>
      <c r="H6" s="601"/>
      <c r="I6" s="601"/>
      <c r="J6" s="601"/>
      <c r="K6" s="601"/>
      <c r="L6" s="601"/>
      <c r="M6" s="601"/>
      <c r="N6" s="601"/>
      <c r="O6" s="601"/>
      <c r="P6" s="601"/>
      <c r="Q6" s="602"/>
      <c r="R6" s="603">
        <v>78935</v>
      </c>
      <c r="S6" s="606"/>
      <c r="T6" s="606"/>
      <c r="U6" s="606"/>
      <c r="V6" s="606"/>
      <c r="W6" s="606"/>
      <c r="X6" s="606"/>
      <c r="Y6" s="607"/>
      <c r="Z6" s="665">
        <v>1.2</v>
      </c>
      <c r="AA6" s="665"/>
      <c r="AB6" s="665"/>
      <c r="AC6" s="665"/>
      <c r="AD6" s="666">
        <v>78935</v>
      </c>
      <c r="AE6" s="666"/>
      <c r="AF6" s="666"/>
      <c r="AG6" s="666"/>
      <c r="AH6" s="666"/>
      <c r="AI6" s="666"/>
      <c r="AJ6" s="666"/>
      <c r="AK6" s="666"/>
      <c r="AL6" s="608">
        <v>2.4</v>
      </c>
      <c r="AM6" s="609"/>
      <c r="AN6" s="609"/>
      <c r="AO6" s="667"/>
      <c r="AP6" s="600" t="s">
        <v>229</v>
      </c>
      <c r="AQ6" s="601"/>
      <c r="AR6" s="601"/>
      <c r="AS6" s="601"/>
      <c r="AT6" s="601"/>
      <c r="AU6" s="601"/>
      <c r="AV6" s="601"/>
      <c r="AW6" s="601"/>
      <c r="AX6" s="601"/>
      <c r="AY6" s="601"/>
      <c r="AZ6" s="601"/>
      <c r="BA6" s="601"/>
      <c r="BB6" s="601"/>
      <c r="BC6" s="601"/>
      <c r="BD6" s="601"/>
      <c r="BE6" s="601"/>
      <c r="BF6" s="602"/>
      <c r="BG6" s="603">
        <v>612166</v>
      </c>
      <c r="BH6" s="606"/>
      <c r="BI6" s="606"/>
      <c r="BJ6" s="606"/>
      <c r="BK6" s="606"/>
      <c r="BL6" s="606"/>
      <c r="BM6" s="606"/>
      <c r="BN6" s="607"/>
      <c r="BO6" s="665">
        <v>99.7</v>
      </c>
      <c r="BP6" s="665"/>
      <c r="BQ6" s="665"/>
      <c r="BR6" s="665"/>
      <c r="BS6" s="666" t="s">
        <v>122</v>
      </c>
      <c r="BT6" s="666"/>
      <c r="BU6" s="666"/>
      <c r="BV6" s="666"/>
      <c r="BW6" s="666"/>
      <c r="BX6" s="666"/>
      <c r="BY6" s="666"/>
      <c r="BZ6" s="666"/>
      <c r="CA6" s="666"/>
      <c r="CB6" s="707"/>
      <c r="CD6" s="674" t="s">
        <v>230</v>
      </c>
      <c r="CE6" s="675"/>
      <c r="CF6" s="675"/>
      <c r="CG6" s="675"/>
      <c r="CH6" s="675"/>
      <c r="CI6" s="675"/>
      <c r="CJ6" s="675"/>
      <c r="CK6" s="675"/>
      <c r="CL6" s="675"/>
      <c r="CM6" s="675"/>
      <c r="CN6" s="675"/>
      <c r="CO6" s="675"/>
      <c r="CP6" s="675"/>
      <c r="CQ6" s="676"/>
      <c r="CR6" s="603">
        <v>66870</v>
      </c>
      <c r="CS6" s="606"/>
      <c r="CT6" s="606"/>
      <c r="CU6" s="606"/>
      <c r="CV6" s="606"/>
      <c r="CW6" s="606"/>
      <c r="CX6" s="606"/>
      <c r="CY6" s="607"/>
      <c r="CZ6" s="716">
        <v>1.1000000000000001</v>
      </c>
      <c r="DA6" s="685"/>
      <c r="DB6" s="685"/>
      <c r="DC6" s="719"/>
      <c r="DD6" s="611" t="s">
        <v>122</v>
      </c>
      <c r="DE6" s="606"/>
      <c r="DF6" s="606"/>
      <c r="DG6" s="606"/>
      <c r="DH6" s="606"/>
      <c r="DI6" s="606"/>
      <c r="DJ6" s="606"/>
      <c r="DK6" s="606"/>
      <c r="DL6" s="606"/>
      <c r="DM6" s="606"/>
      <c r="DN6" s="606"/>
      <c r="DO6" s="606"/>
      <c r="DP6" s="607"/>
      <c r="DQ6" s="611">
        <v>66856</v>
      </c>
      <c r="DR6" s="606"/>
      <c r="DS6" s="606"/>
      <c r="DT6" s="606"/>
      <c r="DU6" s="606"/>
      <c r="DV6" s="606"/>
      <c r="DW6" s="606"/>
      <c r="DX6" s="606"/>
      <c r="DY6" s="606"/>
      <c r="DZ6" s="606"/>
      <c r="EA6" s="606"/>
      <c r="EB6" s="606"/>
      <c r="EC6" s="646"/>
    </row>
    <row r="7" spans="2:143" ht="11.25" customHeight="1" x14ac:dyDescent="0.15">
      <c r="B7" s="600" t="s">
        <v>231</v>
      </c>
      <c r="C7" s="601"/>
      <c r="D7" s="601"/>
      <c r="E7" s="601"/>
      <c r="F7" s="601"/>
      <c r="G7" s="601"/>
      <c r="H7" s="601"/>
      <c r="I7" s="601"/>
      <c r="J7" s="601"/>
      <c r="K7" s="601"/>
      <c r="L7" s="601"/>
      <c r="M7" s="601"/>
      <c r="N7" s="601"/>
      <c r="O7" s="601"/>
      <c r="P7" s="601"/>
      <c r="Q7" s="602"/>
      <c r="R7" s="603">
        <v>934</v>
      </c>
      <c r="S7" s="606"/>
      <c r="T7" s="606"/>
      <c r="U7" s="606"/>
      <c r="V7" s="606"/>
      <c r="W7" s="606"/>
      <c r="X7" s="606"/>
      <c r="Y7" s="607"/>
      <c r="Z7" s="665">
        <v>0</v>
      </c>
      <c r="AA7" s="665"/>
      <c r="AB7" s="665"/>
      <c r="AC7" s="665"/>
      <c r="AD7" s="666">
        <v>934</v>
      </c>
      <c r="AE7" s="666"/>
      <c r="AF7" s="666"/>
      <c r="AG7" s="666"/>
      <c r="AH7" s="666"/>
      <c r="AI7" s="666"/>
      <c r="AJ7" s="666"/>
      <c r="AK7" s="666"/>
      <c r="AL7" s="608">
        <v>0</v>
      </c>
      <c r="AM7" s="609"/>
      <c r="AN7" s="609"/>
      <c r="AO7" s="667"/>
      <c r="AP7" s="600" t="s">
        <v>232</v>
      </c>
      <c r="AQ7" s="601"/>
      <c r="AR7" s="601"/>
      <c r="AS7" s="601"/>
      <c r="AT7" s="601"/>
      <c r="AU7" s="601"/>
      <c r="AV7" s="601"/>
      <c r="AW7" s="601"/>
      <c r="AX7" s="601"/>
      <c r="AY7" s="601"/>
      <c r="AZ7" s="601"/>
      <c r="BA7" s="601"/>
      <c r="BB7" s="601"/>
      <c r="BC7" s="601"/>
      <c r="BD7" s="601"/>
      <c r="BE7" s="601"/>
      <c r="BF7" s="602"/>
      <c r="BG7" s="603">
        <v>273651</v>
      </c>
      <c r="BH7" s="606"/>
      <c r="BI7" s="606"/>
      <c r="BJ7" s="606"/>
      <c r="BK7" s="606"/>
      <c r="BL7" s="606"/>
      <c r="BM7" s="606"/>
      <c r="BN7" s="607"/>
      <c r="BO7" s="665">
        <v>44.6</v>
      </c>
      <c r="BP7" s="665"/>
      <c r="BQ7" s="665"/>
      <c r="BR7" s="665"/>
      <c r="BS7" s="666" t="s">
        <v>224</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1345060</v>
      </c>
      <c r="CS7" s="606"/>
      <c r="CT7" s="606"/>
      <c r="CU7" s="606"/>
      <c r="CV7" s="606"/>
      <c r="CW7" s="606"/>
      <c r="CX7" s="606"/>
      <c r="CY7" s="607"/>
      <c r="CZ7" s="665">
        <v>21.2</v>
      </c>
      <c r="DA7" s="665"/>
      <c r="DB7" s="665"/>
      <c r="DC7" s="665"/>
      <c r="DD7" s="611">
        <v>66337</v>
      </c>
      <c r="DE7" s="606"/>
      <c r="DF7" s="606"/>
      <c r="DG7" s="606"/>
      <c r="DH7" s="606"/>
      <c r="DI7" s="606"/>
      <c r="DJ7" s="606"/>
      <c r="DK7" s="606"/>
      <c r="DL7" s="606"/>
      <c r="DM7" s="606"/>
      <c r="DN7" s="606"/>
      <c r="DO7" s="606"/>
      <c r="DP7" s="607"/>
      <c r="DQ7" s="611">
        <v>1029821</v>
      </c>
      <c r="DR7" s="606"/>
      <c r="DS7" s="606"/>
      <c r="DT7" s="606"/>
      <c r="DU7" s="606"/>
      <c r="DV7" s="606"/>
      <c r="DW7" s="606"/>
      <c r="DX7" s="606"/>
      <c r="DY7" s="606"/>
      <c r="DZ7" s="606"/>
      <c r="EA7" s="606"/>
      <c r="EB7" s="606"/>
      <c r="EC7" s="646"/>
    </row>
    <row r="8" spans="2:143" ht="11.25" customHeight="1" x14ac:dyDescent="0.15">
      <c r="B8" s="600" t="s">
        <v>234</v>
      </c>
      <c r="C8" s="601"/>
      <c r="D8" s="601"/>
      <c r="E8" s="601"/>
      <c r="F8" s="601"/>
      <c r="G8" s="601"/>
      <c r="H8" s="601"/>
      <c r="I8" s="601"/>
      <c r="J8" s="601"/>
      <c r="K8" s="601"/>
      <c r="L8" s="601"/>
      <c r="M8" s="601"/>
      <c r="N8" s="601"/>
      <c r="O8" s="601"/>
      <c r="P8" s="601"/>
      <c r="Q8" s="602"/>
      <c r="R8" s="603">
        <v>1326</v>
      </c>
      <c r="S8" s="606"/>
      <c r="T8" s="606"/>
      <c r="U8" s="606"/>
      <c r="V8" s="606"/>
      <c r="W8" s="606"/>
      <c r="X8" s="606"/>
      <c r="Y8" s="607"/>
      <c r="Z8" s="665">
        <v>0</v>
      </c>
      <c r="AA8" s="665"/>
      <c r="AB8" s="665"/>
      <c r="AC8" s="665"/>
      <c r="AD8" s="666">
        <v>1326</v>
      </c>
      <c r="AE8" s="666"/>
      <c r="AF8" s="666"/>
      <c r="AG8" s="666"/>
      <c r="AH8" s="666"/>
      <c r="AI8" s="666"/>
      <c r="AJ8" s="666"/>
      <c r="AK8" s="666"/>
      <c r="AL8" s="608">
        <v>0</v>
      </c>
      <c r="AM8" s="609"/>
      <c r="AN8" s="609"/>
      <c r="AO8" s="667"/>
      <c r="AP8" s="600" t="s">
        <v>235</v>
      </c>
      <c r="AQ8" s="601"/>
      <c r="AR8" s="601"/>
      <c r="AS8" s="601"/>
      <c r="AT8" s="601"/>
      <c r="AU8" s="601"/>
      <c r="AV8" s="601"/>
      <c r="AW8" s="601"/>
      <c r="AX8" s="601"/>
      <c r="AY8" s="601"/>
      <c r="AZ8" s="601"/>
      <c r="BA8" s="601"/>
      <c r="BB8" s="601"/>
      <c r="BC8" s="601"/>
      <c r="BD8" s="601"/>
      <c r="BE8" s="601"/>
      <c r="BF8" s="602"/>
      <c r="BG8" s="603">
        <v>8241</v>
      </c>
      <c r="BH8" s="606"/>
      <c r="BI8" s="606"/>
      <c r="BJ8" s="606"/>
      <c r="BK8" s="606"/>
      <c r="BL8" s="606"/>
      <c r="BM8" s="606"/>
      <c r="BN8" s="607"/>
      <c r="BO8" s="665">
        <v>1.3</v>
      </c>
      <c r="BP8" s="665"/>
      <c r="BQ8" s="665"/>
      <c r="BR8" s="665"/>
      <c r="BS8" s="611" t="s">
        <v>122</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1070117</v>
      </c>
      <c r="CS8" s="606"/>
      <c r="CT8" s="606"/>
      <c r="CU8" s="606"/>
      <c r="CV8" s="606"/>
      <c r="CW8" s="606"/>
      <c r="CX8" s="606"/>
      <c r="CY8" s="607"/>
      <c r="CZ8" s="665">
        <v>16.899999999999999</v>
      </c>
      <c r="DA8" s="665"/>
      <c r="DB8" s="665"/>
      <c r="DC8" s="665"/>
      <c r="DD8" s="611">
        <v>7278</v>
      </c>
      <c r="DE8" s="606"/>
      <c r="DF8" s="606"/>
      <c r="DG8" s="606"/>
      <c r="DH8" s="606"/>
      <c r="DI8" s="606"/>
      <c r="DJ8" s="606"/>
      <c r="DK8" s="606"/>
      <c r="DL8" s="606"/>
      <c r="DM8" s="606"/>
      <c r="DN8" s="606"/>
      <c r="DO8" s="606"/>
      <c r="DP8" s="607"/>
      <c r="DQ8" s="611">
        <v>658840</v>
      </c>
      <c r="DR8" s="606"/>
      <c r="DS8" s="606"/>
      <c r="DT8" s="606"/>
      <c r="DU8" s="606"/>
      <c r="DV8" s="606"/>
      <c r="DW8" s="606"/>
      <c r="DX8" s="606"/>
      <c r="DY8" s="606"/>
      <c r="DZ8" s="606"/>
      <c r="EA8" s="606"/>
      <c r="EB8" s="606"/>
      <c r="EC8" s="646"/>
    </row>
    <row r="9" spans="2:143" ht="11.25" customHeight="1" x14ac:dyDescent="0.15">
      <c r="B9" s="600" t="s">
        <v>237</v>
      </c>
      <c r="C9" s="601"/>
      <c r="D9" s="601"/>
      <c r="E9" s="601"/>
      <c r="F9" s="601"/>
      <c r="G9" s="601"/>
      <c r="H9" s="601"/>
      <c r="I9" s="601"/>
      <c r="J9" s="601"/>
      <c r="K9" s="601"/>
      <c r="L9" s="601"/>
      <c r="M9" s="601"/>
      <c r="N9" s="601"/>
      <c r="O9" s="601"/>
      <c r="P9" s="601"/>
      <c r="Q9" s="602"/>
      <c r="R9" s="603">
        <v>1339</v>
      </c>
      <c r="S9" s="606"/>
      <c r="T9" s="606"/>
      <c r="U9" s="606"/>
      <c r="V9" s="606"/>
      <c r="W9" s="606"/>
      <c r="X9" s="606"/>
      <c r="Y9" s="607"/>
      <c r="Z9" s="665">
        <v>0</v>
      </c>
      <c r="AA9" s="665"/>
      <c r="AB9" s="665"/>
      <c r="AC9" s="665"/>
      <c r="AD9" s="666">
        <v>1339</v>
      </c>
      <c r="AE9" s="666"/>
      <c r="AF9" s="666"/>
      <c r="AG9" s="666"/>
      <c r="AH9" s="666"/>
      <c r="AI9" s="666"/>
      <c r="AJ9" s="666"/>
      <c r="AK9" s="666"/>
      <c r="AL9" s="608">
        <v>0</v>
      </c>
      <c r="AM9" s="609"/>
      <c r="AN9" s="609"/>
      <c r="AO9" s="667"/>
      <c r="AP9" s="600" t="s">
        <v>238</v>
      </c>
      <c r="AQ9" s="601"/>
      <c r="AR9" s="601"/>
      <c r="AS9" s="601"/>
      <c r="AT9" s="601"/>
      <c r="AU9" s="601"/>
      <c r="AV9" s="601"/>
      <c r="AW9" s="601"/>
      <c r="AX9" s="601"/>
      <c r="AY9" s="601"/>
      <c r="AZ9" s="601"/>
      <c r="BA9" s="601"/>
      <c r="BB9" s="601"/>
      <c r="BC9" s="601"/>
      <c r="BD9" s="601"/>
      <c r="BE9" s="601"/>
      <c r="BF9" s="602"/>
      <c r="BG9" s="603">
        <v>196194</v>
      </c>
      <c r="BH9" s="606"/>
      <c r="BI9" s="606"/>
      <c r="BJ9" s="606"/>
      <c r="BK9" s="606"/>
      <c r="BL9" s="606"/>
      <c r="BM9" s="606"/>
      <c r="BN9" s="607"/>
      <c r="BO9" s="665">
        <v>32</v>
      </c>
      <c r="BP9" s="665"/>
      <c r="BQ9" s="665"/>
      <c r="BR9" s="665"/>
      <c r="BS9" s="611" t="s">
        <v>122</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480000</v>
      </c>
      <c r="CS9" s="606"/>
      <c r="CT9" s="606"/>
      <c r="CU9" s="606"/>
      <c r="CV9" s="606"/>
      <c r="CW9" s="606"/>
      <c r="CX9" s="606"/>
      <c r="CY9" s="607"/>
      <c r="CZ9" s="665">
        <v>7.6</v>
      </c>
      <c r="DA9" s="665"/>
      <c r="DB9" s="665"/>
      <c r="DC9" s="665"/>
      <c r="DD9" s="611">
        <v>49550</v>
      </c>
      <c r="DE9" s="606"/>
      <c r="DF9" s="606"/>
      <c r="DG9" s="606"/>
      <c r="DH9" s="606"/>
      <c r="DI9" s="606"/>
      <c r="DJ9" s="606"/>
      <c r="DK9" s="606"/>
      <c r="DL9" s="606"/>
      <c r="DM9" s="606"/>
      <c r="DN9" s="606"/>
      <c r="DO9" s="606"/>
      <c r="DP9" s="607"/>
      <c r="DQ9" s="611">
        <v>240235</v>
      </c>
      <c r="DR9" s="606"/>
      <c r="DS9" s="606"/>
      <c r="DT9" s="606"/>
      <c r="DU9" s="606"/>
      <c r="DV9" s="606"/>
      <c r="DW9" s="606"/>
      <c r="DX9" s="606"/>
      <c r="DY9" s="606"/>
      <c r="DZ9" s="606"/>
      <c r="EA9" s="606"/>
      <c r="EB9" s="606"/>
      <c r="EC9" s="646"/>
    </row>
    <row r="10" spans="2:143" ht="11.25" customHeight="1" x14ac:dyDescent="0.15">
      <c r="B10" s="600" t="s">
        <v>240</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224</v>
      </c>
      <c r="AA10" s="665"/>
      <c r="AB10" s="665"/>
      <c r="AC10" s="665"/>
      <c r="AD10" s="666" t="s">
        <v>122</v>
      </c>
      <c r="AE10" s="666"/>
      <c r="AF10" s="666"/>
      <c r="AG10" s="666"/>
      <c r="AH10" s="666"/>
      <c r="AI10" s="666"/>
      <c r="AJ10" s="666"/>
      <c r="AK10" s="666"/>
      <c r="AL10" s="608" t="s">
        <v>224</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13257</v>
      </c>
      <c r="BH10" s="606"/>
      <c r="BI10" s="606"/>
      <c r="BJ10" s="606"/>
      <c r="BK10" s="606"/>
      <c r="BL10" s="606"/>
      <c r="BM10" s="606"/>
      <c r="BN10" s="607"/>
      <c r="BO10" s="665">
        <v>2.2000000000000002</v>
      </c>
      <c r="BP10" s="665"/>
      <c r="BQ10" s="665"/>
      <c r="BR10" s="665"/>
      <c r="BS10" s="611" t="s">
        <v>122</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931</v>
      </c>
      <c r="CS10" s="606"/>
      <c r="CT10" s="606"/>
      <c r="CU10" s="606"/>
      <c r="CV10" s="606"/>
      <c r="CW10" s="606"/>
      <c r="CX10" s="606"/>
      <c r="CY10" s="607"/>
      <c r="CZ10" s="665">
        <v>0</v>
      </c>
      <c r="DA10" s="665"/>
      <c r="DB10" s="665"/>
      <c r="DC10" s="665"/>
      <c r="DD10" s="611" t="s">
        <v>122</v>
      </c>
      <c r="DE10" s="606"/>
      <c r="DF10" s="606"/>
      <c r="DG10" s="606"/>
      <c r="DH10" s="606"/>
      <c r="DI10" s="606"/>
      <c r="DJ10" s="606"/>
      <c r="DK10" s="606"/>
      <c r="DL10" s="606"/>
      <c r="DM10" s="606"/>
      <c r="DN10" s="606"/>
      <c r="DO10" s="606"/>
      <c r="DP10" s="607"/>
      <c r="DQ10" s="611">
        <v>931</v>
      </c>
      <c r="DR10" s="606"/>
      <c r="DS10" s="606"/>
      <c r="DT10" s="606"/>
      <c r="DU10" s="606"/>
      <c r="DV10" s="606"/>
      <c r="DW10" s="606"/>
      <c r="DX10" s="606"/>
      <c r="DY10" s="606"/>
      <c r="DZ10" s="606"/>
      <c r="EA10" s="606"/>
      <c r="EB10" s="606"/>
      <c r="EC10" s="646"/>
    </row>
    <row r="11" spans="2:143" ht="11.25" customHeight="1" x14ac:dyDescent="0.15">
      <c r="B11" s="600" t="s">
        <v>243</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122</v>
      </c>
      <c r="AA11" s="665"/>
      <c r="AB11" s="665"/>
      <c r="AC11" s="665"/>
      <c r="AD11" s="666" t="s">
        <v>224</v>
      </c>
      <c r="AE11" s="666"/>
      <c r="AF11" s="666"/>
      <c r="AG11" s="666"/>
      <c r="AH11" s="666"/>
      <c r="AI11" s="666"/>
      <c r="AJ11" s="666"/>
      <c r="AK11" s="666"/>
      <c r="AL11" s="608" t="s">
        <v>224</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55959</v>
      </c>
      <c r="BH11" s="606"/>
      <c r="BI11" s="606"/>
      <c r="BJ11" s="606"/>
      <c r="BK11" s="606"/>
      <c r="BL11" s="606"/>
      <c r="BM11" s="606"/>
      <c r="BN11" s="607"/>
      <c r="BO11" s="665">
        <v>9.1</v>
      </c>
      <c r="BP11" s="665"/>
      <c r="BQ11" s="665"/>
      <c r="BR11" s="665"/>
      <c r="BS11" s="611" t="s">
        <v>122</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1153347</v>
      </c>
      <c r="CS11" s="606"/>
      <c r="CT11" s="606"/>
      <c r="CU11" s="606"/>
      <c r="CV11" s="606"/>
      <c r="CW11" s="606"/>
      <c r="CX11" s="606"/>
      <c r="CY11" s="607"/>
      <c r="CZ11" s="665">
        <v>18.2</v>
      </c>
      <c r="DA11" s="665"/>
      <c r="DB11" s="665"/>
      <c r="DC11" s="665"/>
      <c r="DD11" s="611">
        <v>883389</v>
      </c>
      <c r="DE11" s="606"/>
      <c r="DF11" s="606"/>
      <c r="DG11" s="606"/>
      <c r="DH11" s="606"/>
      <c r="DI11" s="606"/>
      <c r="DJ11" s="606"/>
      <c r="DK11" s="606"/>
      <c r="DL11" s="606"/>
      <c r="DM11" s="606"/>
      <c r="DN11" s="606"/>
      <c r="DO11" s="606"/>
      <c r="DP11" s="607"/>
      <c r="DQ11" s="611">
        <v>265203</v>
      </c>
      <c r="DR11" s="606"/>
      <c r="DS11" s="606"/>
      <c r="DT11" s="606"/>
      <c r="DU11" s="606"/>
      <c r="DV11" s="606"/>
      <c r="DW11" s="606"/>
      <c r="DX11" s="606"/>
      <c r="DY11" s="606"/>
      <c r="DZ11" s="606"/>
      <c r="EA11" s="606"/>
      <c r="EB11" s="606"/>
      <c r="EC11" s="646"/>
    </row>
    <row r="12" spans="2:143" ht="11.25" customHeight="1" x14ac:dyDescent="0.15">
      <c r="B12" s="600" t="s">
        <v>246</v>
      </c>
      <c r="C12" s="601"/>
      <c r="D12" s="601"/>
      <c r="E12" s="601"/>
      <c r="F12" s="601"/>
      <c r="G12" s="601"/>
      <c r="H12" s="601"/>
      <c r="I12" s="601"/>
      <c r="J12" s="601"/>
      <c r="K12" s="601"/>
      <c r="L12" s="601"/>
      <c r="M12" s="601"/>
      <c r="N12" s="601"/>
      <c r="O12" s="601"/>
      <c r="P12" s="601"/>
      <c r="Q12" s="602"/>
      <c r="R12" s="603">
        <v>104022</v>
      </c>
      <c r="S12" s="606"/>
      <c r="T12" s="606"/>
      <c r="U12" s="606"/>
      <c r="V12" s="606"/>
      <c r="W12" s="606"/>
      <c r="X12" s="606"/>
      <c r="Y12" s="607"/>
      <c r="Z12" s="665">
        <v>1.6</v>
      </c>
      <c r="AA12" s="665"/>
      <c r="AB12" s="665"/>
      <c r="AC12" s="665"/>
      <c r="AD12" s="666">
        <v>104022</v>
      </c>
      <c r="AE12" s="666"/>
      <c r="AF12" s="666"/>
      <c r="AG12" s="666"/>
      <c r="AH12" s="666"/>
      <c r="AI12" s="666"/>
      <c r="AJ12" s="666"/>
      <c r="AK12" s="666"/>
      <c r="AL12" s="608">
        <v>3.1</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296336</v>
      </c>
      <c r="BH12" s="606"/>
      <c r="BI12" s="606"/>
      <c r="BJ12" s="606"/>
      <c r="BK12" s="606"/>
      <c r="BL12" s="606"/>
      <c r="BM12" s="606"/>
      <c r="BN12" s="607"/>
      <c r="BO12" s="665">
        <v>48.3</v>
      </c>
      <c r="BP12" s="665"/>
      <c r="BQ12" s="665"/>
      <c r="BR12" s="665"/>
      <c r="BS12" s="611" t="s">
        <v>224</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108521</v>
      </c>
      <c r="CS12" s="606"/>
      <c r="CT12" s="606"/>
      <c r="CU12" s="606"/>
      <c r="CV12" s="606"/>
      <c r="CW12" s="606"/>
      <c r="CX12" s="606"/>
      <c r="CY12" s="607"/>
      <c r="CZ12" s="665">
        <v>1.7</v>
      </c>
      <c r="DA12" s="665"/>
      <c r="DB12" s="665"/>
      <c r="DC12" s="665"/>
      <c r="DD12" s="611">
        <v>17977</v>
      </c>
      <c r="DE12" s="606"/>
      <c r="DF12" s="606"/>
      <c r="DG12" s="606"/>
      <c r="DH12" s="606"/>
      <c r="DI12" s="606"/>
      <c r="DJ12" s="606"/>
      <c r="DK12" s="606"/>
      <c r="DL12" s="606"/>
      <c r="DM12" s="606"/>
      <c r="DN12" s="606"/>
      <c r="DO12" s="606"/>
      <c r="DP12" s="607"/>
      <c r="DQ12" s="611">
        <v>82400</v>
      </c>
      <c r="DR12" s="606"/>
      <c r="DS12" s="606"/>
      <c r="DT12" s="606"/>
      <c r="DU12" s="606"/>
      <c r="DV12" s="606"/>
      <c r="DW12" s="606"/>
      <c r="DX12" s="606"/>
      <c r="DY12" s="606"/>
      <c r="DZ12" s="606"/>
      <c r="EA12" s="606"/>
      <c r="EB12" s="606"/>
      <c r="EC12" s="646"/>
    </row>
    <row r="13" spans="2:143" ht="11.25" customHeight="1" x14ac:dyDescent="0.15">
      <c r="B13" s="600" t="s">
        <v>249</v>
      </c>
      <c r="C13" s="601"/>
      <c r="D13" s="601"/>
      <c r="E13" s="601"/>
      <c r="F13" s="601"/>
      <c r="G13" s="601"/>
      <c r="H13" s="601"/>
      <c r="I13" s="601"/>
      <c r="J13" s="601"/>
      <c r="K13" s="601"/>
      <c r="L13" s="601"/>
      <c r="M13" s="601"/>
      <c r="N13" s="601"/>
      <c r="O13" s="601"/>
      <c r="P13" s="601"/>
      <c r="Q13" s="602"/>
      <c r="R13" s="603" t="s">
        <v>224</v>
      </c>
      <c r="S13" s="606"/>
      <c r="T13" s="606"/>
      <c r="U13" s="606"/>
      <c r="V13" s="606"/>
      <c r="W13" s="606"/>
      <c r="X13" s="606"/>
      <c r="Y13" s="607"/>
      <c r="Z13" s="665" t="s">
        <v>224</v>
      </c>
      <c r="AA13" s="665"/>
      <c r="AB13" s="665"/>
      <c r="AC13" s="665"/>
      <c r="AD13" s="666" t="s">
        <v>250</v>
      </c>
      <c r="AE13" s="666"/>
      <c r="AF13" s="666"/>
      <c r="AG13" s="666"/>
      <c r="AH13" s="666"/>
      <c r="AI13" s="666"/>
      <c r="AJ13" s="666"/>
      <c r="AK13" s="666"/>
      <c r="AL13" s="608" t="s">
        <v>250</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286104</v>
      </c>
      <c r="BH13" s="606"/>
      <c r="BI13" s="606"/>
      <c r="BJ13" s="606"/>
      <c r="BK13" s="606"/>
      <c r="BL13" s="606"/>
      <c r="BM13" s="606"/>
      <c r="BN13" s="607"/>
      <c r="BO13" s="665">
        <v>46.6</v>
      </c>
      <c r="BP13" s="665"/>
      <c r="BQ13" s="665"/>
      <c r="BR13" s="665"/>
      <c r="BS13" s="611" t="s">
        <v>122</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735517</v>
      </c>
      <c r="CS13" s="606"/>
      <c r="CT13" s="606"/>
      <c r="CU13" s="606"/>
      <c r="CV13" s="606"/>
      <c r="CW13" s="606"/>
      <c r="CX13" s="606"/>
      <c r="CY13" s="607"/>
      <c r="CZ13" s="665">
        <v>11.6</v>
      </c>
      <c r="DA13" s="665"/>
      <c r="DB13" s="665"/>
      <c r="DC13" s="665"/>
      <c r="DD13" s="611">
        <v>301951</v>
      </c>
      <c r="DE13" s="606"/>
      <c r="DF13" s="606"/>
      <c r="DG13" s="606"/>
      <c r="DH13" s="606"/>
      <c r="DI13" s="606"/>
      <c r="DJ13" s="606"/>
      <c r="DK13" s="606"/>
      <c r="DL13" s="606"/>
      <c r="DM13" s="606"/>
      <c r="DN13" s="606"/>
      <c r="DO13" s="606"/>
      <c r="DP13" s="607"/>
      <c r="DQ13" s="611">
        <v>473762</v>
      </c>
      <c r="DR13" s="606"/>
      <c r="DS13" s="606"/>
      <c r="DT13" s="606"/>
      <c r="DU13" s="606"/>
      <c r="DV13" s="606"/>
      <c r="DW13" s="606"/>
      <c r="DX13" s="606"/>
      <c r="DY13" s="606"/>
      <c r="DZ13" s="606"/>
      <c r="EA13" s="606"/>
      <c r="EB13" s="606"/>
      <c r="EC13" s="646"/>
    </row>
    <row r="14" spans="2:143" ht="11.25" customHeight="1" x14ac:dyDescent="0.15">
      <c r="B14" s="600" t="s">
        <v>253</v>
      </c>
      <c r="C14" s="601"/>
      <c r="D14" s="601"/>
      <c r="E14" s="601"/>
      <c r="F14" s="601"/>
      <c r="G14" s="601"/>
      <c r="H14" s="601"/>
      <c r="I14" s="601"/>
      <c r="J14" s="601"/>
      <c r="K14" s="601"/>
      <c r="L14" s="601"/>
      <c r="M14" s="601"/>
      <c r="N14" s="601"/>
      <c r="O14" s="601"/>
      <c r="P14" s="601"/>
      <c r="Q14" s="602"/>
      <c r="R14" s="603" t="s">
        <v>224</v>
      </c>
      <c r="S14" s="606"/>
      <c r="T14" s="606"/>
      <c r="U14" s="606"/>
      <c r="V14" s="606"/>
      <c r="W14" s="606"/>
      <c r="X14" s="606"/>
      <c r="Y14" s="607"/>
      <c r="Z14" s="665" t="s">
        <v>122</v>
      </c>
      <c r="AA14" s="665"/>
      <c r="AB14" s="665"/>
      <c r="AC14" s="665"/>
      <c r="AD14" s="666" t="s">
        <v>122</v>
      </c>
      <c r="AE14" s="666"/>
      <c r="AF14" s="666"/>
      <c r="AG14" s="666"/>
      <c r="AH14" s="666"/>
      <c r="AI14" s="666"/>
      <c r="AJ14" s="666"/>
      <c r="AK14" s="666"/>
      <c r="AL14" s="608" t="s">
        <v>122</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14025</v>
      </c>
      <c r="BH14" s="606"/>
      <c r="BI14" s="606"/>
      <c r="BJ14" s="606"/>
      <c r="BK14" s="606"/>
      <c r="BL14" s="606"/>
      <c r="BM14" s="606"/>
      <c r="BN14" s="607"/>
      <c r="BO14" s="665">
        <v>2.2999999999999998</v>
      </c>
      <c r="BP14" s="665"/>
      <c r="BQ14" s="665"/>
      <c r="BR14" s="665"/>
      <c r="BS14" s="611" t="s">
        <v>122</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261290</v>
      </c>
      <c r="CS14" s="606"/>
      <c r="CT14" s="606"/>
      <c r="CU14" s="606"/>
      <c r="CV14" s="606"/>
      <c r="CW14" s="606"/>
      <c r="CX14" s="606"/>
      <c r="CY14" s="607"/>
      <c r="CZ14" s="665">
        <v>4.0999999999999996</v>
      </c>
      <c r="DA14" s="665"/>
      <c r="DB14" s="665"/>
      <c r="DC14" s="665"/>
      <c r="DD14" s="611" t="s">
        <v>122</v>
      </c>
      <c r="DE14" s="606"/>
      <c r="DF14" s="606"/>
      <c r="DG14" s="606"/>
      <c r="DH14" s="606"/>
      <c r="DI14" s="606"/>
      <c r="DJ14" s="606"/>
      <c r="DK14" s="606"/>
      <c r="DL14" s="606"/>
      <c r="DM14" s="606"/>
      <c r="DN14" s="606"/>
      <c r="DO14" s="606"/>
      <c r="DP14" s="607"/>
      <c r="DQ14" s="611">
        <v>228990</v>
      </c>
      <c r="DR14" s="606"/>
      <c r="DS14" s="606"/>
      <c r="DT14" s="606"/>
      <c r="DU14" s="606"/>
      <c r="DV14" s="606"/>
      <c r="DW14" s="606"/>
      <c r="DX14" s="606"/>
      <c r="DY14" s="606"/>
      <c r="DZ14" s="606"/>
      <c r="EA14" s="606"/>
      <c r="EB14" s="606"/>
      <c r="EC14" s="646"/>
    </row>
    <row r="15" spans="2:143" ht="11.25" customHeight="1" x14ac:dyDescent="0.15">
      <c r="B15" s="600" t="s">
        <v>256</v>
      </c>
      <c r="C15" s="601"/>
      <c r="D15" s="601"/>
      <c r="E15" s="601"/>
      <c r="F15" s="601"/>
      <c r="G15" s="601"/>
      <c r="H15" s="601"/>
      <c r="I15" s="601"/>
      <c r="J15" s="601"/>
      <c r="K15" s="601"/>
      <c r="L15" s="601"/>
      <c r="M15" s="601"/>
      <c r="N15" s="601"/>
      <c r="O15" s="601"/>
      <c r="P15" s="601"/>
      <c r="Q15" s="602"/>
      <c r="R15" s="603">
        <v>19683</v>
      </c>
      <c r="S15" s="606"/>
      <c r="T15" s="606"/>
      <c r="U15" s="606"/>
      <c r="V15" s="606"/>
      <c r="W15" s="606"/>
      <c r="X15" s="606"/>
      <c r="Y15" s="607"/>
      <c r="Z15" s="665">
        <v>0.3</v>
      </c>
      <c r="AA15" s="665"/>
      <c r="AB15" s="665"/>
      <c r="AC15" s="665"/>
      <c r="AD15" s="666">
        <v>19683</v>
      </c>
      <c r="AE15" s="666"/>
      <c r="AF15" s="666"/>
      <c r="AG15" s="666"/>
      <c r="AH15" s="666"/>
      <c r="AI15" s="666"/>
      <c r="AJ15" s="666"/>
      <c r="AK15" s="666"/>
      <c r="AL15" s="608">
        <v>0.6</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28154</v>
      </c>
      <c r="BH15" s="606"/>
      <c r="BI15" s="606"/>
      <c r="BJ15" s="606"/>
      <c r="BK15" s="606"/>
      <c r="BL15" s="606"/>
      <c r="BM15" s="606"/>
      <c r="BN15" s="607"/>
      <c r="BO15" s="665">
        <v>4.5999999999999996</v>
      </c>
      <c r="BP15" s="665"/>
      <c r="BQ15" s="665"/>
      <c r="BR15" s="665"/>
      <c r="BS15" s="611" t="s">
        <v>250</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580959</v>
      </c>
      <c r="CS15" s="606"/>
      <c r="CT15" s="606"/>
      <c r="CU15" s="606"/>
      <c r="CV15" s="606"/>
      <c r="CW15" s="606"/>
      <c r="CX15" s="606"/>
      <c r="CY15" s="607"/>
      <c r="CZ15" s="665">
        <v>9.1</v>
      </c>
      <c r="DA15" s="665"/>
      <c r="DB15" s="665"/>
      <c r="DC15" s="665"/>
      <c r="DD15" s="611">
        <v>98731</v>
      </c>
      <c r="DE15" s="606"/>
      <c r="DF15" s="606"/>
      <c r="DG15" s="606"/>
      <c r="DH15" s="606"/>
      <c r="DI15" s="606"/>
      <c r="DJ15" s="606"/>
      <c r="DK15" s="606"/>
      <c r="DL15" s="606"/>
      <c r="DM15" s="606"/>
      <c r="DN15" s="606"/>
      <c r="DO15" s="606"/>
      <c r="DP15" s="607"/>
      <c r="DQ15" s="611">
        <v>440780</v>
      </c>
      <c r="DR15" s="606"/>
      <c r="DS15" s="606"/>
      <c r="DT15" s="606"/>
      <c r="DU15" s="606"/>
      <c r="DV15" s="606"/>
      <c r="DW15" s="606"/>
      <c r="DX15" s="606"/>
      <c r="DY15" s="606"/>
      <c r="DZ15" s="606"/>
      <c r="EA15" s="606"/>
      <c r="EB15" s="606"/>
      <c r="EC15" s="646"/>
    </row>
    <row r="16" spans="2:143" ht="11.25" customHeight="1" x14ac:dyDescent="0.15">
      <c r="B16" s="600" t="s">
        <v>259</v>
      </c>
      <c r="C16" s="601"/>
      <c r="D16" s="601"/>
      <c r="E16" s="601"/>
      <c r="F16" s="601"/>
      <c r="G16" s="601"/>
      <c r="H16" s="601"/>
      <c r="I16" s="601"/>
      <c r="J16" s="601"/>
      <c r="K16" s="601"/>
      <c r="L16" s="601"/>
      <c r="M16" s="601"/>
      <c r="N16" s="601"/>
      <c r="O16" s="601"/>
      <c r="P16" s="601"/>
      <c r="Q16" s="602"/>
      <c r="R16" s="603" t="s">
        <v>250</v>
      </c>
      <c r="S16" s="606"/>
      <c r="T16" s="606"/>
      <c r="U16" s="606"/>
      <c r="V16" s="606"/>
      <c r="W16" s="606"/>
      <c r="X16" s="606"/>
      <c r="Y16" s="607"/>
      <c r="Z16" s="665" t="s">
        <v>122</v>
      </c>
      <c r="AA16" s="665"/>
      <c r="AB16" s="665"/>
      <c r="AC16" s="665"/>
      <c r="AD16" s="666" t="s">
        <v>224</v>
      </c>
      <c r="AE16" s="666"/>
      <c r="AF16" s="666"/>
      <c r="AG16" s="666"/>
      <c r="AH16" s="666"/>
      <c r="AI16" s="666"/>
      <c r="AJ16" s="666"/>
      <c r="AK16" s="666"/>
      <c r="AL16" s="608" t="s">
        <v>224</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224</v>
      </c>
      <c r="BP16" s="665"/>
      <c r="BQ16" s="665"/>
      <c r="BR16" s="665"/>
      <c r="BS16" s="611" t="s">
        <v>122</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v>91660</v>
      </c>
      <c r="CS16" s="606"/>
      <c r="CT16" s="606"/>
      <c r="CU16" s="606"/>
      <c r="CV16" s="606"/>
      <c r="CW16" s="606"/>
      <c r="CX16" s="606"/>
      <c r="CY16" s="607"/>
      <c r="CZ16" s="665">
        <v>1.4</v>
      </c>
      <c r="DA16" s="665"/>
      <c r="DB16" s="665"/>
      <c r="DC16" s="665"/>
      <c r="DD16" s="611" t="s">
        <v>122</v>
      </c>
      <c r="DE16" s="606"/>
      <c r="DF16" s="606"/>
      <c r="DG16" s="606"/>
      <c r="DH16" s="606"/>
      <c r="DI16" s="606"/>
      <c r="DJ16" s="606"/>
      <c r="DK16" s="606"/>
      <c r="DL16" s="606"/>
      <c r="DM16" s="606"/>
      <c r="DN16" s="606"/>
      <c r="DO16" s="606"/>
      <c r="DP16" s="607"/>
      <c r="DQ16" s="611">
        <v>18833</v>
      </c>
      <c r="DR16" s="606"/>
      <c r="DS16" s="606"/>
      <c r="DT16" s="606"/>
      <c r="DU16" s="606"/>
      <c r="DV16" s="606"/>
      <c r="DW16" s="606"/>
      <c r="DX16" s="606"/>
      <c r="DY16" s="606"/>
      <c r="DZ16" s="606"/>
      <c r="EA16" s="606"/>
      <c r="EB16" s="606"/>
      <c r="EC16" s="646"/>
    </row>
    <row r="17" spans="2:133" ht="11.25" customHeight="1" x14ac:dyDescent="0.15">
      <c r="B17" s="600" t="s">
        <v>262</v>
      </c>
      <c r="C17" s="601"/>
      <c r="D17" s="601"/>
      <c r="E17" s="601"/>
      <c r="F17" s="601"/>
      <c r="G17" s="601"/>
      <c r="H17" s="601"/>
      <c r="I17" s="601"/>
      <c r="J17" s="601"/>
      <c r="K17" s="601"/>
      <c r="L17" s="601"/>
      <c r="M17" s="601"/>
      <c r="N17" s="601"/>
      <c r="O17" s="601"/>
      <c r="P17" s="601"/>
      <c r="Q17" s="602"/>
      <c r="R17" s="603">
        <v>745</v>
      </c>
      <c r="S17" s="606"/>
      <c r="T17" s="606"/>
      <c r="U17" s="606"/>
      <c r="V17" s="606"/>
      <c r="W17" s="606"/>
      <c r="X17" s="606"/>
      <c r="Y17" s="607"/>
      <c r="Z17" s="665">
        <v>0</v>
      </c>
      <c r="AA17" s="665"/>
      <c r="AB17" s="665"/>
      <c r="AC17" s="665"/>
      <c r="AD17" s="666">
        <v>745</v>
      </c>
      <c r="AE17" s="666"/>
      <c r="AF17" s="666"/>
      <c r="AG17" s="666"/>
      <c r="AH17" s="666"/>
      <c r="AI17" s="666"/>
      <c r="AJ17" s="666"/>
      <c r="AK17" s="666"/>
      <c r="AL17" s="608">
        <v>0</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224</v>
      </c>
      <c r="BH17" s="606"/>
      <c r="BI17" s="606"/>
      <c r="BJ17" s="606"/>
      <c r="BK17" s="606"/>
      <c r="BL17" s="606"/>
      <c r="BM17" s="606"/>
      <c r="BN17" s="607"/>
      <c r="BO17" s="665" t="s">
        <v>224</v>
      </c>
      <c r="BP17" s="665"/>
      <c r="BQ17" s="665"/>
      <c r="BR17" s="665"/>
      <c r="BS17" s="611" t="s">
        <v>224</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456520</v>
      </c>
      <c r="CS17" s="606"/>
      <c r="CT17" s="606"/>
      <c r="CU17" s="606"/>
      <c r="CV17" s="606"/>
      <c r="CW17" s="606"/>
      <c r="CX17" s="606"/>
      <c r="CY17" s="607"/>
      <c r="CZ17" s="665">
        <v>7.2</v>
      </c>
      <c r="DA17" s="665"/>
      <c r="DB17" s="665"/>
      <c r="DC17" s="665"/>
      <c r="DD17" s="611" t="s">
        <v>122</v>
      </c>
      <c r="DE17" s="606"/>
      <c r="DF17" s="606"/>
      <c r="DG17" s="606"/>
      <c r="DH17" s="606"/>
      <c r="DI17" s="606"/>
      <c r="DJ17" s="606"/>
      <c r="DK17" s="606"/>
      <c r="DL17" s="606"/>
      <c r="DM17" s="606"/>
      <c r="DN17" s="606"/>
      <c r="DO17" s="606"/>
      <c r="DP17" s="607"/>
      <c r="DQ17" s="611">
        <v>434439</v>
      </c>
      <c r="DR17" s="606"/>
      <c r="DS17" s="606"/>
      <c r="DT17" s="606"/>
      <c r="DU17" s="606"/>
      <c r="DV17" s="606"/>
      <c r="DW17" s="606"/>
      <c r="DX17" s="606"/>
      <c r="DY17" s="606"/>
      <c r="DZ17" s="606"/>
      <c r="EA17" s="606"/>
      <c r="EB17" s="606"/>
      <c r="EC17" s="646"/>
    </row>
    <row r="18" spans="2:133" ht="11.25" customHeight="1" x14ac:dyDescent="0.15">
      <c r="B18" s="600" t="s">
        <v>265</v>
      </c>
      <c r="C18" s="601"/>
      <c r="D18" s="601"/>
      <c r="E18" s="601"/>
      <c r="F18" s="601"/>
      <c r="G18" s="601"/>
      <c r="H18" s="601"/>
      <c r="I18" s="601"/>
      <c r="J18" s="601"/>
      <c r="K18" s="601"/>
      <c r="L18" s="601"/>
      <c r="M18" s="601"/>
      <c r="N18" s="601"/>
      <c r="O18" s="601"/>
      <c r="P18" s="601"/>
      <c r="Q18" s="602"/>
      <c r="R18" s="603">
        <v>2665425</v>
      </c>
      <c r="S18" s="606"/>
      <c r="T18" s="606"/>
      <c r="U18" s="606"/>
      <c r="V18" s="606"/>
      <c r="W18" s="606"/>
      <c r="X18" s="606"/>
      <c r="Y18" s="607"/>
      <c r="Z18" s="665">
        <v>41.2</v>
      </c>
      <c r="AA18" s="665"/>
      <c r="AB18" s="665"/>
      <c r="AC18" s="665"/>
      <c r="AD18" s="666">
        <v>2480543</v>
      </c>
      <c r="AE18" s="666"/>
      <c r="AF18" s="666"/>
      <c r="AG18" s="666"/>
      <c r="AH18" s="666"/>
      <c r="AI18" s="666"/>
      <c r="AJ18" s="666"/>
      <c r="AK18" s="666"/>
      <c r="AL18" s="608">
        <v>75.099999999999994</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224</v>
      </c>
      <c r="BH18" s="606"/>
      <c r="BI18" s="606"/>
      <c r="BJ18" s="606"/>
      <c r="BK18" s="606"/>
      <c r="BL18" s="606"/>
      <c r="BM18" s="606"/>
      <c r="BN18" s="607"/>
      <c r="BO18" s="665" t="s">
        <v>224</v>
      </c>
      <c r="BP18" s="665"/>
      <c r="BQ18" s="665"/>
      <c r="BR18" s="665"/>
      <c r="BS18" s="611" t="s">
        <v>122</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224</v>
      </c>
      <c r="CS18" s="606"/>
      <c r="CT18" s="606"/>
      <c r="CU18" s="606"/>
      <c r="CV18" s="606"/>
      <c r="CW18" s="606"/>
      <c r="CX18" s="606"/>
      <c r="CY18" s="607"/>
      <c r="CZ18" s="665" t="s">
        <v>224</v>
      </c>
      <c r="DA18" s="665"/>
      <c r="DB18" s="665"/>
      <c r="DC18" s="665"/>
      <c r="DD18" s="611" t="s">
        <v>224</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x14ac:dyDescent="0.15">
      <c r="B19" s="600" t="s">
        <v>268</v>
      </c>
      <c r="C19" s="601"/>
      <c r="D19" s="601"/>
      <c r="E19" s="601"/>
      <c r="F19" s="601"/>
      <c r="G19" s="601"/>
      <c r="H19" s="601"/>
      <c r="I19" s="601"/>
      <c r="J19" s="601"/>
      <c r="K19" s="601"/>
      <c r="L19" s="601"/>
      <c r="M19" s="601"/>
      <c r="N19" s="601"/>
      <c r="O19" s="601"/>
      <c r="P19" s="601"/>
      <c r="Q19" s="602"/>
      <c r="R19" s="603">
        <v>2480543</v>
      </c>
      <c r="S19" s="606"/>
      <c r="T19" s="606"/>
      <c r="U19" s="606"/>
      <c r="V19" s="606"/>
      <c r="W19" s="606"/>
      <c r="X19" s="606"/>
      <c r="Y19" s="607"/>
      <c r="Z19" s="665">
        <v>38.299999999999997</v>
      </c>
      <c r="AA19" s="665"/>
      <c r="AB19" s="665"/>
      <c r="AC19" s="665"/>
      <c r="AD19" s="666">
        <v>2480543</v>
      </c>
      <c r="AE19" s="666"/>
      <c r="AF19" s="666"/>
      <c r="AG19" s="666"/>
      <c r="AH19" s="666"/>
      <c r="AI19" s="666"/>
      <c r="AJ19" s="666"/>
      <c r="AK19" s="666"/>
      <c r="AL19" s="608">
        <v>75.099999999999994</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v>1698</v>
      </c>
      <c r="BH19" s="606"/>
      <c r="BI19" s="606"/>
      <c r="BJ19" s="606"/>
      <c r="BK19" s="606"/>
      <c r="BL19" s="606"/>
      <c r="BM19" s="606"/>
      <c r="BN19" s="607"/>
      <c r="BO19" s="665">
        <v>0.3</v>
      </c>
      <c r="BP19" s="665"/>
      <c r="BQ19" s="665"/>
      <c r="BR19" s="665"/>
      <c r="BS19" s="611" t="s">
        <v>122</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224</v>
      </c>
      <c r="CS19" s="606"/>
      <c r="CT19" s="606"/>
      <c r="CU19" s="606"/>
      <c r="CV19" s="606"/>
      <c r="CW19" s="606"/>
      <c r="CX19" s="606"/>
      <c r="CY19" s="607"/>
      <c r="CZ19" s="665" t="s">
        <v>224</v>
      </c>
      <c r="DA19" s="665"/>
      <c r="DB19" s="665"/>
      <c r="DC19" s="665"/>
      <c r="DD19" s="611" t="s">
        <v>224</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x14ac:dyDescent="0.15">
      <c r="B20" s="600" t="s">
        <v>271</v>
      </c>
      <c r="C20" s="601"/>
      <c r="D20" s="601"/>
      <c r="E20" s="601"/>
      <c r="F20" s="601"/>
      <c r="G20" s="601"/>
      <c r="H20" s="601"/>
      <c r="I20" s="601"/>
      <c r="J20" s="601"/>
      <c r="K20" s="601"/>
      <c r="L20" s="601"/>
      <c r="M20" s="601"/>
      <c r="N20" s="601"/>
      <c r="O20" s="601"/>
      <c r="P20" s="601"/>
      <c r="Q20" s="602"/>
      <c r="R20" s="603">
        <v>184882</v>
      </c>
      <c r="S20" s="606"/>
      <c r="T20" s="606"/>
      <c r="U20" s="606"/>
      <c r="V20" s="606"/>
      <c r="W20" s="606"/>
      <c r="X20" s="606"/>
      <c r="Y20" s="607"/>
      <c r="Z20" s="665">
        <v>2.9</v>
      </c>
      <c r="AA20" s="665"/>
      <c r="AB20" s="665"/>
      <c r="AC20" s="665"/>
      <c r="AD20" s="666" t="s">
        <v>122</v>
      </c>
      <c r="AE20" s="666"/>
      <c r="AF20" s="666"/>
      <c r="AG20" s="666"/>
      <c r="AH20" s="666"/>
      <c r="AI20" s="666"/>
      <c r="AJ20" s="666"/>
      <c r="AK20" s="666"/>
      <c r="AL20" s="608" t="s">
        <v>224</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v>1698</v>
      </c>
      <c r="BH20" s="606"/>
      <c r="BI20" s="606"/>
      <c r="BJ20" s="606"/>
      <c r="BK20" s="606"/>
      <c r="BL20" s="606"/>
      <c r="BM20" s="606"/>
      <c r="BN20" s="607"/>
      <c r="BO20" s="665">
        <v>0.3</v>
      </c>
      <c r="BP20" s="665"/>
      <c r="BQ20" s="665"/>
      <c r="BR20" s="665"/>
      <c r="BS20" s="611" t="s">
        <v>224</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6350792</v>
      </c>
      <c r="CS20" s="606"/>
      <c r="CT20" s="606"/>
      <c r="CU20" s="606"/>
      <c r="CV20" s="606"/>
      <c r="CW20" s="606"/>
      <c r="CX20" s="606"/>
      <c r="CY20" s="607"/>
      <c r="CZ20" s="665">
        <v>100</v>
      </c>
      <c r="DA20" s="665"/>
      <c r="DB20" s="665"/>
      <c r="DC20" s="665"/>
      <c r="DD20" s="611">
        <v>1425213</v>
      </c>
      <c r="DE20" s="606"/>
      <c r="DF20" s="606"/>
      <c r="DG20" s="606"/>
      <c r="DH20" s="606"/>
      <c r="DI20" s="606"/>
      <c r="DJ20" s="606"/>
      <c r="DK20" s="606"/>
      <c r="DL20" s="606"/>
      <c r="DM20" s="606"/>
      <c r="DN20" s="606"/>
      <c r="DO20" s="606"/>
      <c r="DP20" s="607"/>
      <c r="DQ20" s="611">
        <v>3941090</v>
      </c>
      <c r="DR20" s="606"/>
      <c r="DS20" s="606"/>
      <c r="DT20" s="606"/>
      <c r="DU20" s="606"/>
      <c r="DV20" s="606"/>
      <c r="DW20" s="606"/>
      <c r="DX20" s="606"/>
      <c r="DY20" s="606"/>
      <c r="DZ20" s="606"/>
      <c r="EA20" s="606"/>
      <c r="EB20" s="606"/>
      <c r="EC20" s="646"/>
    </row>
    <row r="21" spans="2:133" ht="11.25" customHeight="1" x14ac:dyDescent="0.15">
      <c r="B21" s="600" t="s">
        <v>274</v>
      </c>
      <c r="C21" s="601"/>
      <c r="D21" s="601"/>
      <c r="E21" s="601"/>
      <c r="F21" s="601"/>
      <c r="G21" s="601"/>
      <c r="H21" s="601"/>
      <c r="I21" s="601"/>
      <c r="J21" s="601"/>
      <c r="K21" s="601"/>
      <c r="L21" s="601"/>
      <c r="M21" s="601"/>
      <c r="N21" s="601"/>
      <c r="O21" s="601"/>
      <c r="P21" s="601"/>
      <c r="Q21" s="602"/>
      <c r="R21" s="603" t="s">
        <v>224</v>
      </c>
      <c r="S21" s="606"/>
      <c r="T21" s="606"/>
      <c r="U21" s="606"/>
      <c r="V21" s="606"/>
      <c r="W21" s="606"/>
      <c r="X21" s="606"/>
      <c r="Y21" s="607"/>
      <c r="Z21" s="665" t="s">
        <v>224</v>
      </c>
      <c r="AA21" s="665"/>
      <c r="AB21" s="665"/>
      <c r="AC21" s="665"/>
      <c r="AD21" s="666" t="s">
        <v>250</v>
      </c>
      <c r="AE21" s="666"/>
      <c r="AF21" s="666"/>
      <c r="AG21" s="666"/>
      <c r="AH21" s="666"/>
      <c r="AI21" s="666"/>
      <c r="AJ21" s="666"/>
      <c r="AK21" s="666"/>
      <c r="AL21" s="608" t="s">
        <v>122</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v>1698</v>
      </c>
      <c r="BH21" s="606"/>
      <c r="BI21" s="606"/>
      <c r="BJ21" s="606"/>
      <c r="BK21" s="606"/>
      <c r="BL21" s="606"/>
      <c r="BM21" s="606"/>
      <c r="BN21" s="607"/>
      <c r="BO21" s="665">
        <v>0.3</v>
      </c>
      <c r="BP21" s="665"/>
      <c r="BQ21" s="665"/>
      <c r="BR21" s="665"/>
      <c r="BS21" s="611" t="s">
        <v>224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276</v>
      </c>
      <c r="C22" s="601"/>
      <c r="D22" s="601"/>
      <c r="E22" s="601"/>
      <c r="F22" s="601"/>
      <c r="G22" s="601"/>
      <c r="H22" s="601"/>
      <c r="I22" s="601"/>
      <c r="J22" s="601"/>
      <c r="K22" s="601"/>
      <c r="L22" s="601"/>
      <c r="M22" s="601"/>
      <c r="N22" s="601"/>
      <c r="O22" s="601"/>
      <c r="P22" s="601"/>
      <c r="Q22" s="602"/>
      <c r="R22" s="603">
        <v>3486273</v>
      </c>
      <c r="S22" s="606"/>
      <c r="T22" s="606"/>
      <c r="U22" s="606"/>
      <c r="V22" s="606"/>
      <c r="W22" s="606"/>
      <c r="X22" s="606"/>
      <c r="Y22" s="607"/>
      <c r="Z22" s="665">
        <v>53.9</v>
      </c>
      <c r="AA22" s="665"/>
      <c r="AB22" s="665"/>
      <c r="AC22" s="665"/>
      <c r="AD22" s="666">
        <v>3301391</v>
      </c>
      <c r="AE22" s="666"/>
      <c r="AF22" s="666"/>
      <c r="AG22" s="666"/>
      <c r="AH22" s="666"/>
      <c r="AI22" s="666"/>
      <c r="AJ22" s="666"/>
      <c r="AK22" s="666"/>
      <c r="AL22" s="608">
        <v>100</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224</v>
      </c>
      <c r="BH22" s="606"/>
      <c r="BI22" s="606"/>
      <c r="BJ22" s="606"/>
      <c r="BK22" s="606"/>
      <c r="BL22" s="606"/>
      <c r="BM22" s="606"/>
      <c r="BN22" s="607"/>
      <c r="BO22" s="665" t="s">
        <v>224</v>
      </c>
      <c r="BP22" s="665"/>
      <c r="BQ22" s="665"/>
      <c r="BR22" s="665"/>
      <c r="BS22" s="611" t="s">
        <v>250</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279</v>
      </c>
      <c r="C23" s="601"/>
      <c r="D23" s="601"/>
      <c r="E23" s="601"/>
      <c r="F23" s="601"/>
      <c r="G23" s="601"/>
      <c r="H23" s="601"/>
      <c r="I23" s="601"/>
      <c r="J23" s="601"/>
      <c r="K23" s="601"/>
      <c r="L23" s="601"/>
      <c r="M23" s="601"/>
      <c r="N23" s="601"/>
      <c r="O23" s="601"/>
      <c r="P23" s="601"/>
      <c r="Q23" s="602"/>
      <c r="R23" s="603">
        <v>690</v>
      </c>
      <c r="S23" s="606"/>
      <c r="T23" s="606"/>
      <c r="U23" s="606"/>
      <c r="V23" s="606"/>
      <c r="W23" s="606"/>
      <c r="X23" s="606"/>
      <c r="Y23" s="607"/>
      <c r="Z23" s="665">
        <v>0</v>
      </c>
      <c r="AA23" s="665"/>
      <c r="AB23" s="665"/>
      <c r="AC23" s="665"/>
      <c r="AD23" s="666">
        <v>690</v>
      </c>
      <c r="AE23" s="666"/>
      <c r="AF23" s="666"/>
      <c r="AG23" s="666"/>
      <c r="AH23" s="666"/>
      <c r="AI23" s="666"/>
      <c r="AJ23" s="666"/>
      <c r="AK23" s="666"/>
      <c r="AL23" s="608">
        <v>0</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122</v>
      </c>
      <c r="BP23" s="665"/>
      <c r="BQ23" s="665"/>
      <c r="BR23" s="665"/>
      <c r="BS23" s="611" t="s">
        <v>122</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x14ac:dyDescent="0.15">
      <c r="B24" s="600" t="s">
        <v>286</v>
      </c>
      <c r="C24" s="601"/>
      <c r="D24" s="601"/>
      <c r="E24" s="601"/>
      <c r="F24" s="601"/>
      <c r="G24" s="601"/>
      <c r="H24" s="601"/>
      <c r="I24" s="601"/>
      <c r="J24" s="601"/>
      <c r="K24" s="601"/>
      <c r="L24" s="601"/>
      <c r="M24" s="601"/>
      <c r="N24" s="601"/>
      <c r="O24" s="601"/>
      <c r="P24" s="601"/>
      <c r="Q24" s="602"/>
      <c r="R24" s="603">
        <v>29378</v>
      </c>
      <c r="S24" s="606"/>
      <c r="T24" s="606"/>
      <c r="U24" s="606"/>
      <c r="V24" s="606"/>
      <c r="W24" s="606"/>
      <c r="X24" s="606"/>
      <c r="Y24" s="607"/>
      <c r="Z24" s="665">
        <v>0.5</v>
      </c>
      <c r="AA24" s="665"/>
      <c r="AB24" s="665"/>
      <c r="AC24" s="665"/>
      <c r="AD24" s="666" t="s">
        <v>250</v>
      </c>
      <c r="AE24" s="666"/>
      <c r="AF24" s="666"/>
      <c r="AG24" s="666"/>
      <c r="AH24" s="666"/>
      <c r="AI24" s="666"/>
      <c r="AJ24" s="666"/>
      <c r="AK24" s="666"/>
      <c r="AL24" s="608" t="s">
        <v>224</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224</v>
      </c>
      <c r="BP24" s="665"/>
      <c r="BQ24" s="665"/>
      <c r="BR24" s="665"/>
      <c r="BS24" s="611" t="s">
        <v>122</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1731238</v>
      </c>
      <c r="CS24" s="669"/>
      <c r="CT24" s="669"/>
      <c r="CU24" s="669"/>
      <c r="CV24" s="669"/>
      <c r="CW24" s="669"/>
      <c r="CX24" s="669"/>
      <c r="CY24" s="715"/>
      <c r="CZ24" s="716">
        <v>27.3</v>
      </c>
      <c r="DA24" s="685"/>
      <c r="DB24" s="685"/>
      <c r="DC24" s="719"/>
      <c r="DD24" s="714">
        <v>1405552</v>
      </c>
      <c r="DE24" s="669"/>
      <c r="DF24" s="669"/>
      <c r="DG24" s="669"/>
      <c r="DH24" s="669"/>
      <c r="DI24" s="669"/>
      <c r="DJ24" s="669"/>
      <c r="DK24" s="715"/>
      <c r="DL24" s="714">
        <v>1375465</v>
      </c>
      <c r="DM24" s="669"/>
      <c r="DN24" s="669"/>
      <c r="DO24" s="669"/>
      <c r="DP24" s="669"/>
      <c r="DQ24" s="669"/>
      <c r="DR24" s="669"/>
      <c r="DS24" s="669"/>
      <c r="DT24" s="669"/>
      <c r="DU24" s="669"/>
      <c r="DV24" s="715"/>
      <c r="DW24" s="716">
        <v>40</v>
      </c>
      <c r="DX24" s="685"/>
      <c r="DY24" s="685"/>
      <c r="DZ24" s="685"/>
      <c r="EA24" s="685"/>
      <c r="EB24" s="685"/>
      <c r="EC24" s="717"/>
    </row>
    <row r="25" spans="2:133" ht="11.25" customHeight="1" x14ac:dyDescent="0.15">
      <c r="B25" s="600" t="s">
        <v>289</v>
      </c>
      <c r="C25" s="601"/>
      <c r="D25" s="601"/>
      <c r="E25" s="601"/>
      <c r="F25" s="601"/>
      <c r="G25" s="601"/>
      <c r="H25" s="601"/>
      <c r="I25" s="601"/>
      <c r="J25" s="601"/>
      <c r="K25" s="601"/>
      <c r="L25" s="601"/>
      <c r="M25" s="601"/>
      <c r="N25" s="601"/>
      <c r="O25" s="601"/>
      <c r="P25" s="601"/>
      <c r="Q25" s="602"/>
      <c r="R25" s="603">
        <v>98621</v>
      </c>
      <c r="S25" s="606"/>
      <c r="T25" s="606"/>
      <c r="U25" s="606"/>
      <c r="V25" s="606"/>
      <c r="W25" s="606"/>
      <c r="X25" s="606"/>
      <c r="Y25" s="607"/>
      <c r="Z25" s="665">
        <v>1.5</v>
      </c>
      <c r="AA25" s="665"/>
      <c r="AB25" s="665"/>
      <c r="AC25" s="665"/>
      <c r="AD25" s="666" t="s">
        <v>122</v>
      </c>
      <c r="AE25" s="666"/>
      <c r="AF25" s="666"/>
      <c r="AG25" s="666"/>
      <c r="AH25" s="666"/>
      <c r="AI25" s="666"/>
      <c r="AJ25" s="666"/>
      <c r="AK25" s="666"/>
      <c r="AL25" s="608" t="s">
        <v>224</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224</v>
      </c>
      <c r="BH25" s="606"/>
      <c r="BI25" s="606"/>
      <c r="BJ25" s="606"/>
      <c r="BK25" s="606"/>
      <c r="BL25" s="606"/>
      <c r="BM25" s="606"/>
      <c r="BN25" s="607"/>
      <c r="BO25" s="665" t="s">
        <v>224</v>
      </c>
      <c r="BP25" s="665"/>
      <c r="BQ25" s="665"/>
      <c r="BR25" s="665"/>
      <c r="BS25" s="611" t="s">
        <v>224</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931940</v>
      </c>
      <c r="CS25" s="604"/>
      <c r="CT25" s="604"/>
      <c r="CU25" s="604"/>
      <c r="CV25" s="604"/>
      <c r="CW25" s="604"/>
      <c r="CX25" s="604"/>
      <c r="CY25" s="605"/>
      <c r="CZ25" s="608">
        <v>14.7</v>
      </c>
      <c r="DA25" s="637"/>
      <c r="DB25" s="637"/>
      <c r="DC25" s="638"/>
      <c r="DD25" s="611">
        <v>871713</v>
      </c>
      <c r="DE25" s="604"/>
      <c r="DF25" s="604"/>
      <c r="DG25" s="604"/>
      <c r="DH25" s="604"/>
      <c r="DI25" s="604"/>
      <c r="DJ25" s="604"/>
      <c r="DK25" s="605"/>
      <c r="DL25" s="611">
        <v>841626</v>
      </c>
      <c r="DM25" s="604"/>
      <c r="DN25" s="604"/>
      <c r="DO25" s="604"/>
      <c r="DP25" s="604"/>
      <c r="DQ25" s="604"/>
      <c r="DR25" s="604"/>
      <c r="DS25" s="604"/>
      <c r="DT25" s="604"/>
      <c r="DU25" s="604"/>
      <c r="DV25" s="605"/>
      <c r="DW25" s="608">
        <v>24.5</v>
      </c>
      <c r="DX25" s="637"/>
      <c r="DY25" s="637"/>
      <c r="DZ25" s="637"/>
      <c r="EA25" s="637"/>
      <c r="EB25" s="637"/>
      <c r="EC25" s="639"/>
    </row>
    <row r="26" spans="2:133" ht="11.25" customHeight="1" x14ac:dyDescent="0.15">
      <c r="B26" s="600" t="s">
        <v>292</v>
      </c>
      <c r="C26" s="601"/>
      <c r="D26" s="601"/>
      <c r="E26" s="601"/>
      <c r="F26" s="601"/>
      <c r="G26" s="601"/>
      <c r="H26" s="601"/>
      <c r="I26" s="601"/>
      <c r="J26" s="601"/>
      <c r="K26" s="601"/>
      <c r="L26" s="601"/>
      <c r="M26" s="601"/>
      <c r="N26" s="601"/>
      <c r="O26" s="601"/>
      <c r="P26" s="601"/>
      <c r="Q26" s="602"/>
      <c r="R26" s="603">
        <v>25707</v>
      </c>
      <c r="S26" s="606"/>
      <c r="T26" s="606"/>
      <c r="U26" s="606"/>
      <c r="V26" s="606"/>
      <c r="W26" s="606"/>
      <c r="X26" s="606"/>
      <c r="Y26" s="607"/>
      <c r="Z26" s="665">
        <v>0.4</v>
      </c>
      <c r="AA26" s="665"/>
      <c r="AB26" s="665"/>
      <c r="AC26" s="665"/>
      <c r="AD26" s="666" t="s">
        <v>224</v>
      </c>
      <c r="AE26" s="666"/>
      <c r="AF26" s="666"/>
      <c r="AG26" s="666"/>
      <c r="AH26" s="666"/>
      <c r="AI26" s="666"/>
      <c r="AJ26" s="666"/>
      <c r="AK26" s="666"/>
      <c r="AL26" s="608" t="s">
        <v>122</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224</v>
      </c>
      <c r="BH26" s="606"/>
      <c r="BI26" s="606"/>
      <c r="BJ26" s="606"/>
      <c r="BK26" s="606"/>
      <c r="BL26" s="606"/>
      <c r="BM26" s="606"/>
      <c r="BN26" s="607"/>
      <c r="BO26" s="665" t="s">
        <v>122</v>
      </c>
      <c r="BP26" s="665"/>
      <c r="BQ26" s="665"/>
      <c r="BR26" s="665"/>
      <c r="BS26" s="611" t="s">
        <v>122</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604281</v>
      </c>
      <c r="CS26" s="606"/>
      <c r="CT26" s="606"/>
      <c r="CU26" s="606"/>
      <c r="CV26" s="606"/>
      <c r="CW26" s="606"/>
      <c r="CX26" s="606"/>
      <c r="CY26" s="607"/>
      <c r="CZ26" s="608">
        <v>9.5</v>
      </c>
      <c r="DA26" s="637"/>
      <c r="DB26" s="637"/>
      <c r="DC26" s="638"/>
      <c r="DD26" s="611">
        <v>549261</v>
      </c>
      <c r="DE26" s="606"/>
      <c r="DF26" s="606"/>
      <c r="DG26" s="606"/>
      <c r="DH26" s="606"/>
      <c r="DI26" s="606"/>
      <c r="DJ26" s="606"/>
      <c r="DK26" s="607"/>
      <c r="DL26" s="611" t="s">
        <v>224</v>
      </c>
      <c r="DM26" s="606"/>
      <c r="DN26" s="606"/>
      <c r="DO26" s="606"/>
      <c r="DP26" s="606"/>
      <c r="DQ26" s="606"/>
      <c r="DR26" s="606"/>
      <c r="DS26" s="606"/>
      <c r="DT26" s="606"/>
      <c r="DU26" s="606"/>
      <c r="DV26" s="607"/>
      <c r="DW26" s="608" t="s">
        <v>224</v>
      </c>
      <c r="DX26" s="637"/>
      <c r="DY26" s="637"/>
      <c r="DZ26" s="637"/>
      <c r="EA26" s="637"/>
      <c r="EB26" s="637"/>
      <c r="EC26" s="639"/>
    </row>
    <row r="27" spans="2:133" ht="11.25" customHeight="1" x14ac:dyDescent="0.15">
      <c r="B27" s="600" t="s">
        <v>295</v>
      </c>
      <c r="C27" s="601"/>
      <c r="D27" s="601"/>
      <c r="E27" s="601"/>
      <c r="F27" s="601"/>
      <c r="G27" s="601"/>
      <c r="H27" s="601"/>
      <c r="I27" s="601"/>
      <c r="J27" s="601"/>
      <c r="K27" s="601"/>
      <c r="L27" s="601"/>
      <c r="M27" s="601"/>
      <c r="N27" s="601"/>
      <c r="O27" s="601"/>
      <c r="P27" s="601"/>
      <c r="Q27" s="602"/>
      <c r="R27" s="603">
        <v>473069</v>
      </c>
      <c r="S27" s="606"/>
      <c r="T27" s="606"/>
      <c r="U27" s="606"/>
      <c r="V27" s="606"/>
      <c r="W27" s="606"/>
      <c r="X27" s="606"/>
      <c r="Y27" s="607"/>
      <c r="Z27" s="665">
        <v>7.3</v>
      </c>
      <c r="AA27" s="665"/>
      <c r="AB27" s="665"/>
      <c r="AC27" s="665"/>
      <c r="AD27" s="666" t="s">
        <v>122</v>
      </c>
      <c r="AE27" s="666"/>
      <c r="AF27" s="666"/>
      <c r="AG27" s="666"/>
      <c r="AH27" s="666"/>
      <c r="AI27" s="666"/>
      <c r="AJ27" s="666"/>
      <c r="AK27" s="666"/>
      <c r="AL27" s="608" t="s">
        <v>122</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613864</v>
      </c>
      <c r="BH27" s="606"/>
      <c r="BI27" s="606"/>
      <c r="BJ27" s="606"/>
      <c r="BK27" s="606"/>
      <c r="BL27" s="606"/>
      <c r="BM27" s="606"/>
      <c r="BN27" s="607"/>
      <c r="BO27" s="665">
        <v>100</v>
      </c>
      <c r="BP27" s="665"/>
      <c r="BQ27" s="665"/>
      <c r="BR27" s="665"/>
      <c r="BS27" s="611" t="s">
        <v>224</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342778</v>
      </c>
      <c r="CS27" s="604"/>
      <c r="CT27" s="604"/>
      <c r="CU27" s="604"/>
      <c r="CV27" s="604"/>
      <c r="CW27" s="604"/>
      <c r="CX27" s="604"/>
      <c r="CY27" s="605"/>
      <c r="CZ27" s="608">
        <v>5.4</v>
      </c>
      <c r="DA27" s="637"/>
      <c r="DB27" s="637"/>
      <c r="DC27" s="638"/>
      <c r="DD27" s="611">
        <v>99400</v>
      </c>
      <c r="DE27" s="604"/>
      <c r="DF27" s="604"/>
      <c r="DG27" s="604"/>
      <c r="DH27" s="604"/>
      <c r="DI27" s="604"/>
      <c r="DJ27" s="604"/>
      <c r="DK27" s="605"/>
      <c r="DL27" s="611">
        <v>99400</v>
      </c>
      <c r="DM27" s="604"/>
      <c r="DN27" s="604"/>
      <c r="DO27" s="604"/>
      <c r="DP27" s="604"/>
      <c r="DQ27" s="604"/>
      <c r="DR27" s="604"/>
      <c r="DS27" s="604"/>
      <c r="DT27" s="604"/>
      <c r="DU27" s="604"/>
      <c r="DV27" s="605"/>
      <c r="DW27" s="608">
        <v>2.9</v>
      </c>
      <c r="DX27" s="637"/>
      <c r="DY27" s="637"/>
      <c r="DZ27" s="637"/>
      <c r="EA27" s="637"/>
      <c r="EB27" s="637"/>
      <c r="EC27" s="639"/>
    </row>
    <row r="28" spans="2:133" ht="11.25" customHeight="1" x14ac:dyDescent="0.15">
      <c r="B28" s="708" t="s">
        <v>298</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224</v>
      </c>
      <c r="AA28" s="665"/>
      <c r="AB28" s="665"/>
      <c r="AC28" s="665"/>
      <c r="AD28" s="666" t="s">
        <v>224</v>
      </c>
      <c r="AE28" s="666"/>
      <c r="AF28" s="666"/>
      <c r="AG28" s="666"/>
      <c r="AH28" s="666"/>
      <c r="AI28" s="666"/>
      <c r="AJ28" s="666"/>
      <c r="AK28" s="666"/>
      <c r="AL28" s="608" t="s">
        <v>224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456520</v>
      </c>
      <c r="CS28" s="606"/>
      <c r="CT28" s="606"/>
      <c r="CU28" s="606"/>
      <c r="CV28" s="606"/>
      <c r="CW28" s="606"/>
      <c r="CX28" s="606"/>
      <c r="CY28" s="607"/>
      <c r="CZ28" s="608">
        <v>7.2</v>
      </c>
      <c r="DA28" s="637"/>
      <c r="DB28" s="637"/>
      <c r="DC28" s="638"/>
      <c r="DD28" s="611">
        <v>434439</v>
      </c>
      <c r="DE28" s="606"/>
      <c r="DF28" s="606"/>
      <c r="DG28" s="606"/>
      <c r="DH28" s="606"/>
      <c r="DI28" s="606"/>
      <c r="DJ28" s="606"/>
      <c r="DK28" s="607"/>
      <c r="DL28" s="611">
        <v>434439</v>
      </c>
      <c r="DM28" s="606"/>
      <c r="DN28" s="606"/>
      <c r="DO28" s="606"/>
      <c r="DP28" s="606"/>
      <c r="DQ28" s="606"/>
      <c r="DR28" s="606"/>
      <c r="DS28" s="606"/>
      <c r="DT28" s="606"/>
      <c r="DU28" s="606"/>
      <c r="DV28" s="607"/>
      <c r="DW28" s="608">
        <v>12.6</v>
      </c>
      <c r="DX28" s="637"/>
      <c r="DY28" s="637"/>
      <c r="DZ28" s="637"/>
      <c r="EA28" s="637"/>
      <c r="EB28" s="637"/>
      <c r="EC28" s="639"/>
    </row>
    <row r="29" spans="2:133" ht="11.25" customHeight="1" x14ac:dyDescent="0.15">
      <c r="B29" s="600" t="s">
        <v>300</v>
      </c>
      <c r="C29" s="601"/>
      <c r="D29" s="601"/>
      <c r="E29" s="601"/>
      <c r="F29" s="601"/>
      <c r="G29" s="601"/>
      <c r="H29" s="601"/>
      <c r="I29" s="601"/>
      <c r="J29" s="601"/>
      <c r="K29" s="601"/>
      <c r="L29" s="601"/>
      <c r="M29" s="601"/>
      <c r="N29" s="601"/>
      <c r="O29" s="601"/>
      <c r="P29" s="601"/>
      <c r="Q29" s="602"/>
      <c r="R29" s="603">
        <v>962753</v>
      </c>
      <c r="S29" s="606"/>
      <c r="T29" s="606"/>
      <c r="U29" s="606"/>
      <c r="V29" s="606"/>
      <c r="W29" s="606"/>
      <c r="X29" s="606"/>
      <c r="Y29" s="607"/>
      <c r="Z29" s="665">
        <v>14.9</v>
      </c>
      <c r="AA29" s="665"/>
      <c r="AB29" s="665"/>
      <c r="AC29" s="665"/>
      <c r="AD29" s="666" t="s">
        <v>250</v>
      </c>
      <c r="AE29" s="666"/>
      <c r="AF29" s="666"/>
      <c r="AG29" s="666"/>
      <c r="AH29" s="666"/>
      <c r="AI29" s="666"/>
      <c r="AJ29" s="666"/>
      <c r="AK29" s="666"/>
      <c r="AL29" s="608" t="s">
        <v>224</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63</v>
      </c>
      <c r="CG29" s="644"/>
      <c r="CH29" s="644"/>
      <c r="CI29" s="644"/>
      <c r="CJ29" s="644"/>
      <c r="CK29" s="644"/>
      <c r="CL29" s="644"/>
      <c r="CM29" s="644"/>
      <c r="CN29" s="644"/>
      <c r="CO29" s="644"/>
      <c r="CP29" s="644"/>
      <c r="CQ29" s="645"/>
      <c r="CR29" s="603">
        <v>456483</v>
      </c>
      <c r="CS29" s="604"/>
      <c r="CT29" s="604"/>
      <c r="CU29" s="604"/>
      <c r="CV29" s="604"/>
      <c r="CW29" s="604"/>
      <c r="CX29" s="604"/>
      <c r="CY29" s="605"/>
      <c r="CZ29" s="608">
        <v>7.2</v>
      </c>
      <c r="DA29" s="637"/>
      <c r="DB29" s="637"/>
      <c r="DC29" s="638"/>
      <c r="DD29" s="611">
        <v>434402</v>
      </c>
      <c r="DE29" s="604"/>
      <c r="DF29" s="604"/>
      <c r="DG29" s="604"/>
      <c r="DH29" s="604"/>
      <c r="DI29" s="604"/>
      <c r="DJ29" s="604"/>
      <c r="DK29" s="605"/>
      <c r="DL29" s="611">
        <v>434402</v>
      </c>
      <c r="DM29" s="604"/>
      <c r="DN29" s="604"/>
      <c r="DO29" s="604"/>
      <c r="DP29" s="604"/>
      <c r="DQ29" s="604"/>
      <c r="DR29" s="604"/>
      <c r="DS29" s="604"/>
      <c r="DT29" s="604"/>
      <c r="DU29" s="604"/>
      <c r="DV29" s="605"/>
      <c r="DW29" s="608">
        <v>12.6</v>
      </c>
      <c r="DX29" s="637"/>
      <c r="DY29" s="637"/>
      <c r="DZ29" s="637"/>
      <c r="EA29" s="637"/>
      <c r="EB29" s="637"/>
      <c r="EC29" s="639"/>
    </row>
    <row r="30" spans="2:133" ht="11.25" customHeight="1" x14ac:dyDescent="0.15">
      <c r="B30" s="600" t="s">
        <v>304</v>
      </c>
      <c r="C30" s="601"/>
      <c r="D30" s="601"/>
      <c r="E30" s="601"/>
      <c r="F30" s="601"/>
      <c r="G30" s="601"/>
      <c r="H30" s="601"/>
      <c r="I30" s="601"/>
      <c r="J30" s="601"/>
      <c r="K30" s="601"/>
      <c r="L30" s="601"/>
      <c r="M30" s="601"/>
      <c r="N30" s="601"/>
      <c r="O30" s="601"/>
      <c r="P30" s="601"/>
      <c r="Q30" s="602"/>
      <c r="R30" s="603">
        <v>67292</v>
      </c>
      <c r="S30" s="606"/>
      <c r="T30" s="606"/>
      <c r="U30" s="606"/>
      <c r="V30" s="606"/>
      <c r="W30" s="606"/>
      <c r="X30" s="606"/>
      <c r="Y30" s="607"/>
      <c r="Z30" s="665">
        <v>1</v>
      </c>
      <c r="AA30" s="665"/>
      <c r="AB30" s="665"/>
      <c r="AC30" s="665"/>
      <c r="AD30" s="666">
        <v>11</v>
      </c>
      <c r="AE30" s="666"/>
      <c r="AF30" s="666"/>
      <c r="AG30" s="666"/>
      <c r="AH30" s="666"/>
      <c r="AI30" s="666"/>
      <c r="AJ30" s="666"/>
      <c r="AK30" s="666"/>
      <c r="AL30" s="608">
        <v>0</v>
      </c>
      <c r="AM30" s="609"/>
      <c r="AN30" s="609"/>
      <c r="AO30" s="667"/>
      <c r="AP30" s="693" t="s">
        <v>305</v>
      </c>
      <c r="AQ30" s="694"/>
      <c r="AR30" s="694"/>
      <c r="AS30" s="694"/>
      <c r="AT30" s="699" t="s">
        <v>306</v>
      </c>
      <c r="AU30" s="210"/>
      <c r="AV30" s="210"/>
      <c r="AW30" s="210"/>
      <c r="AX30" s="702" t="s">
        <v>182</v>
      </c>
      <c r="AY30" s="703"/>
      <c r="AZ30" s="703"/>
      <c r="BA30" s="703"/>
      <c r="BB30" s="703"/>
      <c r="BC30" s="703"/>
      <c r="BD30" s="703"/>
      <c r="BE30" s="703"/>
      <c r="BF30" s="704"/>
      <c r="BG30" s="683">
        <v>99.8</v>
      </c>
      <c r="BH30" s="684"/>
      <c r="BI30" s="684"/>
      <c r="BJ30" s="684"/>
      <c r="BK30" s="684"/>
      <c r="BL30" s="684"/>
      <c r="BM30" s="685">
        <v>99.3</v>
      </c>
      <c r="BN30" s="684"/>
      <c r="BO30" s="684"/>
      <c r="BP30" s="684"/>
      <c r="BQ30" s="686"/>
      <c r="BR30" s="683">
        <v>99.8</v>
      </c>
      <c r="BS30" s="684"/>
      <c r="BT30" s="684"/>
      <c r="BU30" s="684"/>
      <c r="BV30" s="684"/>
      <c r="BW30" s="684"/>
      <c r="BX30" s="685">
        <v>99.3</v>
      </c>
      <c r="BY30" s="684"/>
      <c r="BZ30" s="684"/>
      <c r="CA30" s="684"/>
      <c r="CB30" s="686"/>
      <c r="CD30" s="689"/>
      <c r="CE30" s="690"/>
      <c r="CF30" s="647" t="s">
        <v>307</v>
      </c>
      <c r="CG30" s="644"/>
      <c r="CH30" s="644"/>
      <c r="CI30" s="644"/>
      <c r="CJ30" s="644"/>
      <c r="CK30" s="644"/>
      <c r="CL30" s="644"/>
      <c r="CM30" s="644"/>
      <c r="CN30" s="644"/>
      <c r="CO30" s="644"/>
      <c r="CP30" s="644"/>
      <c r="CQ30" s="645"/>
      <c r="CR30" s="603">
        <v>418136</v>
      </c>
      <c r="CS30" s="606"/>
      <c r="CT30" s="606"/>
      <c r="CU30" s="606"/>
      <c r="CV30" s="606"/>
      <c r="CW30" s="606"/>
      <c r="CX30" s="606"/>
      <c r="CY30" s="607"/>
      <c r="CZ30" s="608">
        <v>6.6</v>
      </c>
      <c r="DA30" s="637"/>
      <c r="DB30" s="637"/>
      <c r="DC30" s="638"/>
      <c r="DD30" s="611">
        <v>396055</v>
      </c>
      <c r="DE30" s="606"/>
      <c r="DF30" s="606"/>
      <c r="DG30" s="606"/>
      <c r="DH30" s="606"/>
      <c r="DI30" s="606"/>
      <c r="DJ30" s="606"/>
      <c r="DK30" s="607"/>
      <c r="DL30" s="611">
        <v>396055</v>
      </c>
      <c r="DM30" s="606"/>
      <c r="DN30" s="606"/>
      <c r="DO30" s="606"/>
      <c r="DP30" s="606"/>
      <c r="DQ30" s="606"/>
      <c r="DR30" s="606"/>
      <c r="DS30" s="606"/>
      <c r="DT30" s="606"/>
      <c r="DU30" s="606"/>
      <c r="DV30" s="607"/>
      <c r="DW30" s="608">
        <v>11.5</v>
      </c>
      <c r="DX30" s="637"/>
      <c r="DY30" s="637"/>
      <c r="DZ30" s="637"/>
      <c r="EA30" s="637"/>
      <c r="EB30" s="637"/>
      <c r="EC30" s="639"/>
    </row>
    <row r="31" spans="2:133" ht="11.25" customHeight="1" x14ac:dyDescent="0.15">
      <c r="B31" s="600" t="s">
        <v>308</v>
      </c>
      <c r="C31" s="601"/>
      <c r="D31" s="601"/>
      <c r="E31" s="601"/>
      <c r="F31" s="601"/>
      <c r="G31" s="601"/>
      <c r="H31" s="601"/>
      <c r="I31" s="601"/>
      <c r="J31" s="601"/>
      <c r="K31" s="601"/>
      <c r="L31" s="601"/>
      <c r="M31" s="601"/>
      <c r="N31" s="601"/>
      <c r="O31" s="601"/>
      <c r="P31" s="601"/>
      <c r="Q31" s="602"/>
      <c r="R31" s="603">
        <v>110879</v>
      </c>
      <c r="S31" s="606"/>
      <c r="T31" s="606"/>
      <c r="U31" s="606"/>
      <c r="V31" s="606"/>
      <c r="W31" s="606"/>
      <c r="X31" s="606"/>
      <c r="Y31" s="607"/>
      <c r="Z31" s="665">
        <v>1.7</v>
      </c>
      <c r="AA31" s="665"/>
      <c r="AB31" s="665"/>
      <c r="AC31" s="665"/>
      <c r="AD31" s="666" t="s">
        <v>122</v>
      </c>
      <c r="AE31" s="666"/>
      <c r="AF31" s="666"/>
      <c r="AG31" s="666"/>
      <c r="AH31" s="666"/>
      <c r="AI31" s="666"/>
      <c r="AJ31" s="666"/>
      <c r="AK31" s="666"/>
      <c r="AL31" s="608" t="s">
        <v>224</v>
      </c>
      <c r="AM31" s="609"/>
      <c r="AN31" s="609"/>
      <c r="AO31" s="667"/>
      <c r="AP31" s="695"/>
      <c r="AQ31" s="696"/>
      <c r="AR31" s="696"/>
      <c r="AS31" s="696"/>
      <c r="AT31" s="700"/>
      <c r="AU31" s="209" t="s">
        <v>309</v>
      </c>
      <c r="AV31" s="209"/>
      <c r="AW31" s="209"/>
      <c r="AX31" s="600" t="s">
        <v>310</v>
      </c>
      <c r="AY31" s="601"/>
      <c r="AZ31" s="601"/>
      <c r="BA31" s="601"/>
      <c r="BB31" s="601"/>
      <c r="BC31" s="601"/>
      <c r="BD31" s="601"/>
      <c r="BE31" s="601"/>
      <c r="BF31" s="602"/>
      <c r="BG31" s="681">
        <v>99.8</v>
      </c>
      <c r="BH31" s="604"/>
      <c r="BI31" s="604"/>
      <c r="BJ31" s="604"/>
      <c r="BK31" s="604"/>
      <c r="BL31" s="604"/>
      <c r="BM31" s="609">
        <v>99.4</v>
      </c>
      <c r="BN31" s="682"/>
      <c r="BO31" s="682"/>
      <c r="BP31" s="682"/>
      <c r="BQ31" s="643"/>
      <c r="BR31" s="681">
        <v>99.9</v>
      </c>
      <c r="BS31" s="604"/>
      <c r="BT31" s="604"/>
      <c r="BU31" s="604"/>
      <c r="BV31" s="604"/>
      <c r="BW31" s="604"/>
      <c r="BX31" s="609">
        <v>99.5</v>
      </c>
      <c r="BY31" s="682"/>
      <c r="BZ31" s="682"/>
      <c r="CA31" s="682"/>
      <c r="CB31" s="643"/>
      <c r="CD31" s="689"/>
      <c r="CE31" s="690"/>
      <c r="CF31" s="647" t="s">
        <v>311</v>
      </c>
      <c r="CG31" s="644"/>
      <c r="CH31" s="644"/>
      <c r="CI31" s="644"/>
      <c r="CJ31" s="644"/>
      <c r="CK31" s="644"/>
      <c r="CL31" s="644"/>
      <c r="CM31" s="644"/>
      <c r="CN31" s="644"/>
      <c r="CO31" s="644"/>
      <c r="CP31" s="644"/>
      <c r="CQ31" s="645"/>
      <c r="CR31" s="603">
        <v>38347</v>
      </c>
      <c r="CS31" s="604"/>
      <c r="CT31" s="604"/>
      <c r="CU31" s="604"/>
      <c r="CV31" s="604"/>
      <c r="CW31" s="604"/>
      <c r="CX31" s="604"/>
      <c r="CY31" s="605"/>
      <c r="CZ31" s="608">
        <v>0.6</v>
      </c>
      <c r="DA31" s="637"/>
      <c r="DB31" s="637"/>
      <c r="DC31" s="638"/>
      <c r="DD31" s="611">
        <v>38347</v>
      </c>
      <c r="DE31" s="604"/>
      <c r="DF31" s="604"/>
      <c r="DG31" s="604"/>
      <c r="DH31" s="604"/>
      <c r="DI31" s="604"/>
      <c r="DJ31" s="604"/>
      <c r="DK31" s="605"/>
      <c r="DL31" s="611">
        <v>38347</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x14ac:dyDescent="0.15">
      <c r="B32" s="600" t="s">
        <v>312</v>
      </c>
      <c r="C32" s="601"/>
      <c r="D32" s="601"/>
      <c r="E32" s="601"/>
      <c r="F32" s="601"/>
      <c r="G32" s="601"/>
      <c r="H32" s="601"/>
      <c r="I32" s="601"/>
      <c r="J32" s="601"/>
      <c r="K32" s="601"/>
      <c r="L32" s="601"/>
      <c r="M32" s="601"/>
      <c r="N32" s="601"/>
      <c r="O32" s="601"/>
      <c r="P32" s="601"/>
      <c r="Q32" s="602"/>
      <c r="R32" s="603">
        <v>530589</v>
      </c>
      <c r="S32" s="606"/>
      <c r="T32" s="606"/>
      <c r="U32" s="606"/>
      <c r="V32" s="606"/>
      <c r="W32" s="606"/>
      <c r="X32" s="606"/>
      <c r="Y32" s="607"/>
      <c r="Z32" s="665">
        <v>8.1999999999999993</v>
      </c>
      <c r="AA32" s="665"/>
      <c r="AB32" s="665"/>
      <c r="AC32" s="665"/>
      <c r="AD32" s="666" t="s">
        <v>224</v>
      </c>
      <c r="AE32" s="666"/>
      <c r="AF32" s="666"/>
      <c r="AG32" s="666"/>
      <c r="AH32" s="666"/>
      <c r="AI32" s="666"/>
      <c r="AJ32" s="666"/>
      <c r="AK32" s="666"/>
      <c r="AL32" s="608" t="s">
        <v>224</v>
      </c>
      <c r="AM32" s="609"/>
      <c r="AN32" s="609"/>
      <c r="AO32" s="667"/>
      <c r="AP32" s="697"/>
      <c r="AQ32" s="698"/>
      <c r="AR32" s="698"/>
      <c r="AS32" s="698"/>
      <c r="AT32" s="701"/>
      <c r="AU32" s="211"/>
      <c r="AV32" s="211"/>
      <c r="AW32" s="211"/>
      <c r="AX32" s="615" t="s">
        <v>313</v>
      </c>
      <c r="AY32" s="616"/>
      <c r="AZ32" s="616"/>
      <c r="BA32" s="616"/>
      <c r="BB32" s="616"/>
      <c r="BC32" s="616"/>
      <c r="BD32" s="616"/>
      <c r="BE32" s="616"/>
      <c r="BF32" s="617"/>
      <c r="BG32" s="680">
        <v>99.7</v>
      </c>
      <c r="BH32" s="619"/>
      <c r="BI32" s="619"/>
      <c r="BJ32" s="619"/>
      <c r="BK32" s="619"/>
      <c r="BL32" s="619"/>
      <c r="BM32" s="663">
        <v>99</v>
      </c>
      <c r="BN32" s="619"/>
      <c r="BO32" s="619"/>
      <c r="BP32" s="619"/>
      <c r="BQ32" s="656"/>
      <c r="BR32" s="680">
        <v>99.6</v>
      </c>
      <c r="BS32" s="619"/>
      <c r="BT32" s="619"/>
      <c r="BU32" s="619"/>
      <c r="BV32" s="619"/>
      <c r="BW32" s="619"/>
      <c r="BX32" s="663">
        <v>99</v>
      </c>
      <c r="BY32" s="619"/>
      <c r="BZ32" s="619"/>
      <c r="CA32" s="619"/>
      <c r="CB32" s="656"/>
      <c r="CD32" s="691"/>
      <c r="CE32" s="692"/>
      <c r="CF32" s="647" t="s">
        <v>314</v>
      </c>
      <c r="CG32" s="644"/>
      <c r="CH32" s="644"/>
      <c r="CI32" s="644"/>
      <c r="CJ32" s="644"/>
      <c r="CK32" s="644"/>
      <c r="CL32" s="644"/>
      <c r="CM32" s="644"/>
      <c r="CN32" s="644"/>
      <c r="CO32" s="644"/>
      <c r="CP32" s="644"/>
      <c r="CQ32" s="645"/>
      <c r="CR32" s="603">
        <v>37</v>
      </c>
      <c r="CS32" s="606"/>
      <c r="CT32" s="606"/>
      <c r="CU32" s="606"/>
      <c r="CV32" s="606"/>
      <c r="CW32" s="606"/>
      <c r="CX32" s="606"/>
      <c r="CY32" s="607"/>
      <c r="CZ32" s="608">
        <v>0</v>
      </c>
      <c r="DA32" s="637"/>
      <c r="DB32" s="637"/>
      <c r="DC32" s="638"/>
      <c r="DD32" s="611">
        <v>37</v>
      </c>
      <c r="DE32" s="606"/>
      <c r="DF32" s="606"/>
      <c r="DG32" s="606"/>
      <c r="DH32" s="606"/>
      <c r="DI32" s="606"/>
      <c r="DJ32" s="606"/>
      <c r="DK32" s="607"/>
      <c r="DL32" s="611">
        <v>37</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315</v>
      </c>
      <c r="C33" s="601"/>
      <c r="D33" s="601"/>
      <c r="E33" s="601"/>
      <c r="F33" s="601"/>
      <c r="G33" s="601"/>
      <c r="H33" s="601"/>
      <c r="I33" s="601"/>
      <c r="J33" s="601"/>
      <c r="K33" s="601"/>
      <c r="L33" s="601"/>
      <c r="M33" s="601"/>
      <c r="N33" s="601"/>
      <c r="O33" s="601"/>
      <c r="P33" s="601"/>
      <c r="Q33" s="602"/>
      <c r="R33" s="603">
        <v>151001</v>
      </c>
      <c r="S33" s="606"/>
      <c r="T33" s="606"/>
      <c r="U33" s="606"/>
      <c r="V33" s="606"/>
      <c r="W33" s="606"/>
      <c r="X33" s="606"/>
      <c r="Y33" s="607"/>
      <c r="Z33" s="665">
        <v>2.2999999999999998</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03">
        <v>3102681</v>
      </c>
      <c r="CS33" s="604"/>
      <c r="CT33" s="604"/>
      <c r="CU33" s="604"/>
      <c r="CV33" s="604"/>
      <c r="CW33" s="604"/>
      <c r="CX33" s="604"/>
      <c r="CY33" s="605"/>
      <c r="CZ33" s="608">
        <v>48.9</v>
      </c>
      <c r="DA33" s="637"/>
      <c r="DB33" s="637"/>
      <c r="DC33" s="638"/>
      <c r="DD33" s="611">
        <v>2292763</v>
      </c>
      <c r="DE33" s="604"/>
      <c r="DF33" s="604"/>
      <c r="DG33" s="604"/>
      <c r="DH33" s="604"/>
      <c r="DI33" s="604"/>
      <c r="DJ33" s="604"/>
      <c r="DK33" s="605"/>
      <c r="DL33" s="611">
        <v>1368811</v>
      </c>
      <c r="DM33" s="604"/>
      <c r="DN33" s="604"/>
      <c r="DO33" s="604"/>
      <c r="DP33" s="604"/>
      <c r="DQ33" s="604"/>
      <c r="DR33" s="604"/>
      <c r="DS33" s="604"/>
      <c r="DT33" s="604"/>
      <c r="DU33" s="604"/>
      <c r="DV33" s="605"/>
      <c r="DW33" s="608">
        <v>39.799999999999997</v>
      </c>
      <c r="DX33" s="637"/>
      <c r="DY33" s="637"/>
      <c r="DZ33" s="637"/>
      <c r="EA33" s="637"/>
      <c r="EB33" s="637"/>
      <c r="EC33" s="639"/>
    </row>
    <row r="34" spans="2:133" ht="11.25" customHeight="1" x14ac:dyDescent="0.15">
      <c r="B34" s="600" t="s">
        <v>317</v>
      </c>
      <c r="C34" s="601"/>
      <c r="D34" s="601"/>
      <c r="E34" s="601"/>
      <c r="F34" s="601"/>
      <c r="G34" s="601"/>
      <c r="H34" s="601"/>
      <c r="I34" s="601"/>
      <c r="J34" s="601"/>
      <c r="K34" s="601"/>
      <c r="L34" s="601"/>
      <c r="M34" s="601"/>
      <c r="N34" s="601"/>
      <c r="O34" s="601"/>
      <c r="P34" s="601"/>
      <c r="Q34" s="602"/>
      <c r="R34" s="603">
        <v>74825</v>
      </c>
      <c r="S34" s="606"/>
      <c r="T34" s="606"/>
      <c r="U34" s="606"/>
      <c r="V34" s="606"/>
      <c r="W34" s="606"/>
      <c r="X34" s="606"/>
      <c r="Y34" s="607"/>
      <c r="Z34" s="665">
        <v>1.2</v>
      </c>
      <c r="AA34" s="665"/>
      <c r="AB34" s="665"/>
      <c r="AC34" s="665"/>
      <c r="AD34" s="666">
        <v>389</v>
      </c>
      <c r="AE34" s="666"/>
      <c r="AF34" s="666"/>
      <c r="AG34" s="666"/>
      <c r="AH34" s="666"/>
      <c r="AI34" s="666"/>
      <c r="AJ34" s="666"/>
      <c r="AK34" s="666"/>
      <c r="AL34" s="608">
        <v>0</v>
      </c>
      <c r="AM34" s="609"/>
      <c r="AN34" s="609"/>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03">
        <v>978682</v>
      </c>
      <c r="CS34" s="606"/>
      <c r="CT34" s="606"/>
      <c r="CU34" s="606"/>
      <c r="CV34" s="606"/>
      <c r="CW34" s="606"/>
      <c r="CX34" s="606"/>
      <c r="CY34" s="607"/>
      <c r="CZ34" s="608">
        <v>15.4</v>
      </c>
      <c r="DA34" s="637"/>
      <c r="DB34" s="637"/>
      <c r="DC34" s="638"/>
      <c r="DD34" s="611">
        <v>634185</v>
      </c>
      <c r="DE34" s="606"/>
      <c r="DF34" s="606"/>
      <c r="DG34" s="606"/>
      <c r="DH34" s="606"/>
      <c r="DI34" s="606"/>
      <c r="DJ34" s="606"/>
      <c r="DK34" s="607"/>
      <c r="DL34" s="611">
        <v>505262</v>
      </c>
      <c r="DM34" s="606"/>
      <c r="DN34" s="606"/>
      <c r="DO34" s="606"/>
      <c r="DP34" s="606"/>
      <c r="DQ34" s="606"/>
      <c r="DR34" s="606"/>
      <c r="DS34" s="606"/>
      <c r="DT34" s="606"/>
      <c r="DU34" s="606"/>
      <c r="DV34" s="607"/>
      <c r="DW34" s="608">
        <v>14.7</v>
      </c>
      <c r="DX34" s="637"/>
      <c r="DY34" s="637"/>
      <c r="DZ34" s="637"/>
      <c r="EA34" s="637"/>
      <c r="EB34" s="637"/>
      <c r="EC34" s="639"/>
    </row>
    <row r="35" spans="2:133" ht="11.25" customHeight="1" x14ac:dyDescent="0.15">
      <c r="B35" s="600" t="s">
        <v>321</v>
      </c>
      <c r="C35" s="601"/>
      <c r="D35" s="601"/>
      <c r="E35" s="601"/>
      <c r="F35" s="601"/>
      <c r="G35" s="601"/>
      <c r="H35" s="601"/>
      <c r="I35" s="601"/>
      <c r="J35" s="601"/>
      <c r="K35" s="601"/>
      <c r="L35" s="601"/>
      <c r="M35" s="601"/>
      <c r="N35" s="601"/>
      <c r="O35" s="601"/>
      <c r="P35" s="601"/>
      <c r="Q35" s="602"/>
      <c r="R35" s="603">
        <v>462961</v>
      </c>
      <c r="S35" s="606"/>
      <c r="T35" s="606"/>
      <c r="U35" s="606"/>
      <c r="V35" s="606"/>
      <c r="W35" s="606"/>
      <c r="X35" s="606"/>
      <c r="Y35" s="607"/>
      <c r="Z35" s="665">
        <v>7.2</v>
      </c>
      <c r="AA35" s="665"/>
      <c r="AB35" s="665"/>
      <c r="AC35" s="665"/>
      <c r="AD35" s="666" t="s">
        <v>224</v>
      </c>
      <c r="AE35" s="666"/>
      <c r="AF35" s="666"/>
      <c r="AG35" s="666"/>
      <c r="AH35" s="666"/>
      <c r="AI35" s="666"/>
      <c r="AJ35" s="666"/>
      <c r="AK35" s="666"/>
      <c r="AL35" s="608" t="s">
        <v>224</v>
      </c>
      <c r="AM35" s="609"/>
      <c r="AN35" s="609"/>
      <c r="AO35" s="667"/>
      <c r="AP35" s="214"/>
      <c r="AQ35" s="671" t="s">
        <v>322</v>
      </c>
      <c r="AR35" s="672"/>
      <c r="AS35" s="672"/>
      <c r="AT35" s="672"/>
      <c r="AU35" s="672"/>
      <c r="AV35" s="672"/>
      <c r="AW35" s="672"/>
      <c r="AX35" s="672"/>
      <c r="AY35" s="673"/>
      <c r="AZ35" s="668">
        <v>614511</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1511</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03">
        <v>55450</v>
      </c>
      <c r="CS35" s="604"/>
      <c r="CT35" s="604"/>
      <c r="CU35" s="604"/>
      <c r="CV35" s="604"/>
      <c r="CW35" s="604"/>
      <c r="CX35" s="604"/>
      <c r="CY35" s="605"/>
      <c r="CZ35" s="608">
        <v>0.9</v>
      </c>
      <c r="DA35" s="637"/>
      <c r="DB35" s="637"/>
      <c r="DC35" s="638"/>
      <c r="DD35" s="611">
        <v>48967</v>
      </c>
      <c r="DE35" s="604"/>
      <c r="DF35" s="604"/>
      <c r="DG35" s="604"/>
      <c r="DH35" s="604"/>
      <c r="DI35" s="604"/>
      <c r="DJ35" s="604"/>
      <c r="DK35" s="605"/>
      <c r="DL35" s="611">
        <v>48967</v>
      </c>
      <c r="DM35" s="604"/>
      <c r="DN35" s="604"/>
      <c r="DO35" s="604"/>
      <c r="DP35" s="604"/>
      <c r="DQ35" s="604"/>
      <c r="DR35" s="604"/>
      <c r="DS35" s="604"/>
      <c r="DT35" s="604"/>
      <c r="DU35" s="604"/>
      <c r="DV35" s="605"/>
      <c r="DW35" s="608">
        <v>1.4</v>
      </c>
      <c r="DX35" s="637"/>
      <c r="DY35" s="637"/>
      <c r="DZ35" s="637"/>
      <c r="EA35" s="637"/>
      <c r="EB35" s="637"/>
      <c r="EC35" s="639"/>
    </row>
    <row r="36" spans="2:133" ht="11.25" customHeight="1" x14ac:dyDescent="0.15">
      <c r="B36" s="600" t="s">
        <v>325</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224</v>
      </c>
      <c r="AA36" s="665"/>
      <c r="AB36" s="665"/>
      <c r="AC36" s="665"/>
      <c r="AD36" s="666" t="s">
        <v>224</v>
      </c>
      <c r="AE36" s="666"/>
      <c r="AF36" s="666"/>
      <c r="AG36" s="666"/>
      <c r="AH36" s="666"/>
      <c r="AI36" s="666"/>
      <c r="AJ36" s="666"/>
      <c r="AK36" s="666"/>
      <c r="AL36" s="608" t="s">
        <v>224</v>
      </c>
      <c r="AM36" s="609"/>
      <c r="AN36" s="609"/>
      <c r="AO36" s="667"/>
      <c r="AQ36" s="640" t="s">
        <v>326</v>
      </c>
      <c r="AR36" s="641"/>
      <c r="AS36" s="641"/>
      <c r="AT36" s="641"/>
      <c r="AU36" s="641"/>
      <c r="AV36" s="641"/>
      <c r="AW36" s="641"/>
      <c r="AX36" s="641"/>
      <c r="AY36" s="642"/>
      <c r="AZ36" s="603">
        <v>236785</v>
      </c>
      <c r="BA36" s="606"/>
      <c r="BB36" s="606"/>
      <c r="BC36" s="606"/>
      <c r="BD36" s="604"/>
      <c r="BE36" s="604"/>
      <c r="BF36" s="643"/>
      <c r="BG36" s="647" t="s">
        <v>327</v>
      </c>
      <c r="BH36" s="644"/>
      <c r="BI36" s="644"/>
      <c r="BJ36" s="644"/>
      <c r="BK36" s="644"/>
      <c r="BL36" s="644"/>
      <c r="BM36" s="644"/>
      <c r="BN36" s="644"/>
      <c r="BO36" s="644"/>
      <c r="BP36" s="644"/>
      <c r="BQ36" s="644"/>
      <c r="BR36" s="644"/>
      <c r="BS36" s="644"/>
      <c r="BT36" s="644"/>
      <c r="BU36" s="645"/>
      <c r="BV36" s="603">
        <v>-8706</v>
      </c>
      <c r="BW36" s="606"/>
      <c r="BX36" s="606"/>
      <c r="BY36" s="606"/>
      <c r="BZ36" s="606"/>
      <c r="CA36" s="606"/>
      <c r="CB36" s="646"/>
      <c r="CD36" s="647" t="s">
        <v>328</v>
      </c>
      <c r="CE36" s="644"/>
      <c r="CF36" s="644"/>
      <c r="CG36" s="644"/>
      <c r="CH36" s="644"/>
      <c r="CI36" s="644"/>
      <c r="CJ36" s="644"/>
      <c r="CK36" s="644"/>
      <c r="CL36" s="644"/>
      <c r="CM36" s="644"/>
      <c r="CN36" s="644"/>
      <c r="CO36" s="644"/>
      <c r="CP36" s="644"/>
      <c r="CQ36" s="645"/>
      <c r="CR36" s="603">
        <v>876339</v>
      </c>
      <c r="CS36" s="606"/>
      <c r="CT36" s="606"/>
      <c r="CU36" s="606"/>
      <c r="CV36" s="606"/>
      <c r="CW36" s="606"/>
      <c r="CX36" s="606"/>
      <c r="CY36" s="607"/>
      <c r="CZ36" s="608">
        <v>13.8</v>
      </c>
      <c r="DA36" s="637"/>
      <c r="DB36" s="637"/>
      <c r="DC36" s="638"/>
      <c r="DD36" s="611">
        <v>567592</v>
      </c>
      <c r="DE36" s="606"/>
      <c r="DF36" s="606"/>
      <c r="DG36" s="606"/>
      <c r="DH36" s="606"/>
      <c r="DI36" s="606"/>
      <c r="DJ36" s="606"/>
      <c r="DK36" s="607"/>
      <c r="DL36" s="611">
        <v>447015</v>
      </c>
      <c r="DM36" s="606"/>
      <c r="DN36" s="606"/>
      <c r="DO36" s="606"/>
      <c r="DP36" s="606"/>
      <c r="DQ36" s="606"/>
      <c r="DR36" s="606"/>
      <c r="DS36" s="606"/>
      <c r="DT36" s="606"/>
      <c r="DU36" s="606"/>
      <c r="DV36" s="607"/>
      <c r="DW36" s="608">
        <v>13</v>
      </c>
      <c r="DX36" s="637"/>
      <c r="DY36" s="637"/>
      <c r="DZ36" s="637"/>
      <c r="EA36" s="637"/>
      <c r="EB36" s="637"/>
      <c r="EC36" s="639"/>
    </row>
    <row r="37" spans="2:133" ht="11.25" customHeight="1" x14ac:dyDescent="0.15">
      <c r="B37" s="600" t="s">
        <v>329</v>
      </c>
      <c r="C37" s="601"/>
      <c r="D37" s="601"/>
      <c r="E37" s="601"/>
      <c r="F37" s="601"/>
      <c r="G37" s="601"/>
      <c r="H37" s="601"/>
      <c r="I37" s="601"/>
      <c r="J37" s="601"/>
      <c r="K37" s="601"/>
      <c r="L37" s="601"/>
      <c r="M37" s="601"/>
      <c r="N37" s="601"/>
      <c r="O37" s="601"/>
      <c r="P37" s="601"/>
      <c r="Q37" s="602"/>
      <c r="R37" s="603">
        <v>132761</v>
      </c>
      <c r="S37" s="606"/>
      <c r="T37" s="606"/>
      <c r="U37" s="606"/>
      <c r="V37" s="606"/>
      <c r="W37" s="606"/>
      <c r="X37" s="606"/>
      <c r="Y37" s="607"/>
      <c r="Z37" s="665">
        <v>2.1</v>
      </c>
      <c r="AA37" s="665"/>
      <c r="AB37" s="665"/>
      <c r="AC37" s="665"/>
      <c r="AD37" s="666" t="s">
        <v>224</v>
      </c>
      <c r="AE37" s="666"/>
      <c r="AF37" s="666"/>
      <c r="AG37" s="666"/>
      <c r="AH37" s="666"/>
      <c r="AI37" s="666"/>
      <c r="AJ37" s="666"/>
      <c r="AK37" s="666"/>
      <c r="AL37" s="608" t="s">
        <v>122</v>
      </c>
      <c r="AM37" s="609"/>
      <c r="AN37" s="609"/>
      <c r="AO37" s="667"/>
      <c r="AQ37" s="640" t="s">
        <v>330</v>
      </c>
      <c r="AR37" s="641"/>
      <c r="AS37" s="641"/>
      <c r="AT37" s="641"/>
      <c r="AU37" s="641"/>
      <c r="AV37" s="641"/>
      <c r="AW37" s="641"/>
      <c r="AX37" s="641"/>
      <c r="AY37" s="642"/>
      <c r="AZ37" s="603">
        <v>27792</v>
      </c>
      <c r="BA37" s="606"/>
      <c r="BB37" s="606"/>
      <c r="BC37" s="606"/>
      <c r="BD37" s="604"/>
      <c r="BE37" s="604"/>
      <c r="BF37" s="643"/>
      <c r="BG37" s="647" t="s">
        <v>331</v>
      </c>
      <c r="BH37" s="644"/>
      <c r="BI37" s="644"/>
      <c r="BJ37" s="644"/>
      <c r="BK37" s="644"/>
      <c r="BL37" s="644"/>
      <c r="BM37" s="644"/>
      <c r="BN37" s="644"/>
      <c r="BO37" s="644"/>
      <c r="BP37" s="644"/>
      <c r="BQ37" s="644"/>
      <c r="BR37" s="644"/>
      <c r="BS37" s="644"/>
      <c r="BT37" s="644"/>
      <c r="BU37" s="645"/>
      <c r="BV37" s="603">
        <v>855</v>
      </c>
      <c r="BW37" s="606"/>
      <c r="BX37" s="606"/>
      <c r="BY37" s="606"/>
      <c r="BZ37" s="606"/>
      <c r="CA37" s="606"/>
      <c r="CB37" s="646"/>
      <c r="CD37" s="647" t="s">
        <v>332</v>
      </c>
      <c r="CE37" s="644"/>
      <c r="CF37" s="644"/>
      <c r="CG37" s="644"/>
      <c r="CH37" s="644"/>
      <c r="CI37" s="644"/>
      <c r="CJ37" s="644"/>
      <c r="CK37" s="644"/>
      <c r="CL37" s="644"/>
      <c r="CM37" s="644"/>
      <c r="CN37" s="644"/>
      <c r="CO37" s="644"/>
      <c r="CP37" s="644"/>
      <c r="CQ37" s="645"/>
      <c r="CR37" s="603">
        <v>265230</v>
      </c>
      <c r="CS37" s="604"/>
      <c r="CT37" s="604"/>
      <c r="CU37" s="604"/>
      <c r="CV37" s="604"/>
      <c r="CW37" s="604"/>
      <c r="CX37" s="604"/>
      <c r="CY37" s="605"/>
      <c r="CZ37" s="608">
        <v>4.2</v>
      </c>
      <c r="DA37" s="637"/>
      <c r="DB37" s="637"/>
      <c r="DC37" s="638"/>
      <c r="DD37" s="611">
        <v>232930</v>
      </c>
      <c r="DE37" s="604"/>
      <c r="DF37" s="604"/>
      <c r="DG37" s="604"/>
      <c r="DH37" s="604"/>
      <c r="DI37" s="604"/>
      <c r="DJ37" s="604"/>
      <c r="DK37" s="605"/>
      <c r="DL37" s="611">
        <v>231534</v>
      </c>
      <c r="DM37" s="604"/>
      <c r="DN37" s="604"/>
      <c r="DO37" s="604"/>
      <c r="DP37" s="604"/>
      <c r="DQ37" s="604"/>
      <c r="DR37" s="604"/>
      <c r="DS37" s="604"/>
      <c r="DT37" s="604"/>
      <c r="DU37" s="604"/>
      <c r="DV37" s="605"/>
      <c r="DW37" s="608">
        <v>6.7</v>
      </c>
      <c r="DX37" s="637"/>
      <c r="DY37" s="637"/>
      <c r="DZ37" s="637"/>
      <c r="EA37" s="637"/>
      <c r="EB37" s="637"/>
      <c r="EC37" s="639"/>
    </row>
    <row r="38" spans="2:133" ht="11.25" customHeight="1" x14ac:dyDescent="0.15">
      <c r="B38" s="615" t="s">
        <v>333</v>
      </c>
      <c r="C38" s="616"/>
      <c r="D38" s="616"/>
      <c r="E38" s="616"/>
      <c r="F38" s="616"/>
      <c r="G38" s="616"/>
      <c r="H38" s="616"/>
      <c r="I38" s="616"/>
      <c r="J38" s="616"/>
      <c r="K38" s="616"/>
      <c r="L38" s="616"/>
      <c r="M38" s="616"/>
      <c r="N38" s="616"/>
      <c r="O38" s="616"/>
      <c r="P38" s="616"/>
      <c r="Q38" s="617"/>
      <c r="R38" s="618">
        <v>6474038</v>
      </c>
      <c r="S38" s="655"/>
      <c r="T38" s="655"/>
      <c r="U38" s="655"/>
      <c r="V38" s="655"/>
      <c r="W38" s="655"/>
      <c r="X38" s="655"/>
      <c r="Y38" s="660"/>
      <c r="Z38" s="661">
        <v>100</v>
      </c>
      <c r="AA38" s="661"/>
      <c r="AB38" s="661"/>
      <c r="AC38" s="661"/>
      <c r="AD38" s="662">
        <v>3302481</v>
      </c>
      <c r="AE38" s="662"/>
      <c r="AF38" s="662"/>
      <c r="AG38" s="662"/>
      <c r="AH38" s="662"/>
      <c r="AI38" s="662"/>
      <c r="AJ38" s="662"/>
      <c r="AK38" s="662"/>
      <c r="AL38" s="621">
        <v>100</v>
      </c>
      <c r="AM38" s="663"/>
      <c r="AN38" s="663"/>
      <c r="AO38" s="664"/>
      <c r="AQ38" s="640" t="s">
        <v>334</v>
      </c>
      <c r="AR38" s="641"/>
      <c r="AS38" s="641"/>
      <c r="AT38" s="641"/>
      <c r="AU38" s="641"/>
      <c r="AV38" s="641"/>
      <c r="AW38" s="641"/>
      <c r="AX38" s="641"/>
      <c r="AY38" s="642"/>
      <c r="AZ38" s="603" t="s">
        <v>122</v>
      </c>
      <c r="BA38" s="606"/>
      <c r="BB38" s="606"/>
      <c r="BC38" s="606"/>
      <c r="BD38" s="604"/>
      <c r="BE38" s="604"/>
      <c r="BF38" s="643"/>
      <c r="BG38" s="647" t="s">
        <v>335</v>
      </c>
      <c r="BH38" s="644"/>
      <c r="BI38" s="644"/>
      <c r="BJ38" s="644"/>
      <c r="BK38" s="644"/>
      <c r="BL38" s="644"/>
      <c r="BM38" s="644"/>
      <c r="BN38" s="644"/>
      <c r="BO38" s="644"/>
      <c r="BP38" s="644"/>
      <c r="BQ38" s="644"/>
      <c r="BR38" s="644"/>
      <c r="BS38" s="644"/>
      <c r="BT38" s="644"/>
      <c r="BU38" s="645"/>
      <c r="BV38" s="603">
        <v>1562</v>
      </c>
      <c r="BW38" s="606"/>
      <c r="BX38" s="606"/>
      <c r="BY38" s="606"/>
      <c r="BZ38" s="606"/>
      <c r="CA38" s="606"/>
      <c r="CB38" s="646"/>
      <c r="CD38" s="647" t="s">
        <v>336</v>
      </c>
      <c r="CE38" s="644"/>
      <c r="CF38" s="644"/>
      <c r="CG38" s="644"/>
      <c r="CH38" s="644"/>
      <c r="CI38" s="644"/>
      <c r="CJ38" s="644"/>
      <c r="CK38" s="644"/>
      <c r="CL38" s="644"/>
      <c r="CM38" s="644"/>
      <c r="CN38" s="644"/>
      <c r="CO38" s="644"/>
      <c r="CP38" s="644"/>
      <c r="CQ38" s="645"/>
      <c r="CR38" s="603">
        <v>586719</v>
      </c>
      <c r="CS38" s="606"/>
      <c r="CT38" s="606"/>
      <c r="CU38" s="606"/>
      <c r="CV38" s="606"/>
      <c r="CW38" s="606"/>
      <c r="CX38" s="606"/>
      <c r="CY38" s="607"/>
      <c r="CZ38" s="608">
        <v>9.1999999999999993</v>
      </c>
      <c r="DA38" s="637"/>
      <c r="DB38" s="637"/>
      <c r="DC38" s="638"/>
      <c r="DD38" s="611">
        <v>538365</v>
      </c>
      <c r="DE38" s="606"/>
      <c r="DF38" s="606"/>
      <c r="DG38" s="606"/>
      <c r="DH38" s="606"/>
      <c r="DI38" s="606"/>
      <c r="DJ38" s="606"/>
      <c r="DK38" s="607"/>
      <c r="DL38" s="611">
        <v>367567</v>
      </c>
      <c r="DM38" s="606"/>
      <c r="DN38" s="606"/>
      <c r="DO38" s="606"/>
      <c r="DP38" s="606"/>
      <c r="DQ38" s="606"/>
      <c r="DR38" s="606"/>
      <c r="DS38" s="606"/>
      <c r="DT38" s="606"/>
      <c r="DU38" s="606"/>
      <c r="DV38" s="607"/>
      <c r="DW38" s="608">
        <v>10.7</v>
      </c>
      <c r="DX38" s="637"/>
      <c r="DY38" s="637"/>
      <c r="DZ38" s="637"/>
      <c r="EA38" s="637"/>
      <c r="EB38" s="637"/>
      <c r="EC38" s="639"/>
    </row>
    <row r="39" spans="2:133" ht="11.25" customHeight="1" x14ac:dyDescent="0.15">
      <c r="AQ39" s="640" t="s">
        <v>337</v>
      </c>
      <c r="AR39" s="641"/>
      <c r="AS39" s="641"/>
      <c r="AT39" s="641"/>
      <c r="AU39" s="641"/>
      <c r="AV39" s="641"/>
      <c r="AW39" s="641"/>
      <c r="AX39" s="641"/>
      <c r="AY39" s="642"/>
      <c r="AZ39" s="603" t="s">
        <v>224</v>
      </c>
      <c r="BA39" s="606"/>
      <c r="BB39" s="606"/>
      <c r="BC39" s="606"/>
      <c r="BD39" s="604"/>
      <c r="BE39" s="604"/>
      <c r="BF39" s="643"/>
      <c r="BG39" s="648" t="s">
        <v>338</v>
      </c>
      <c r="BH39" s="649"/>
      <c r="BI39" s="649"/>
      <c r="BJ39" s="649"/>
      <c r="BK39" s="649"/>
      <c r="BL39" s="215"/>
      <c r="BM39" s="644" t="s">
        <v>339</v>
      </c>
      <c r="BN39" s="644"/>
      <c r="BO39" s="644"/>
      <c r="BP39" s="644"/>
      <c r="BQ39" s="644"/>
      <c r="BR39" s="644"/>
      <c r="BS39" s="644"/>
      <c r="BT39" s="644"/>
      <c r="BU39" s="645"/>
      <c r="BV39" s="603">
        <v>116</v>
      </c>
      <c r="BW39" s="606"/>
      <c r="BX39" s="606"/>
      <c r="BY39" s="606"/>
      <c r="BZ39" s="606"/>
      <c r="CA39" s="606"/>
      <c r="CB39" s="646"/>
      <c r="CD39" s="647" t="s">
        <v>340</v>
      </c>
      <c r="CE39" s="644"/>
      <c r="CF39" s="644"/>
      <c r="CG39" s="644"/>
      <c r="CH39" s="644"/>
      <c r="CI39" s="644"/>
      <c r="CJ39" s="644"/>
      <c r="CK39" s="644"/>
      <c r="CL39" s="644"/>
      <c r="CM39" s="644"/>
      <c r="CN39" s="644"/>
      <c r="CO39" s="644"/>
      <c r="CP39" s="644"/>
      <c r="CQ39" s="645"/>
      <c r="CR39" s="603">
        <v>602491</v>
      </c>
      <c r="CS39" s="604"/>
      <c r="CT39" s="604"/>
      <c r="CU39" s="604"/>
      <c r="CV39" s="604"/>
      <c r="CW39" s="604"/>
      <c r="CX39" s="604"/>
      <c r="CY39" s="605"/>
      <c r="CZ39" s="608">
        <v>9.5</v>
      </c>
      <c r="DA39" s="637"/>
      <c r="DB39" s="637"/>
      <c r="DC39" s="638"/>
      <c r="DD39" s="611">
        <v>503654</v>
      </c>
      <c r="DE39" s="604"/>
      <c r="DF39" s="604"/>
      <c r="DG39" s="604"/>
      <c r="DH39" s="604"/>
      <c r="DI39" s="604"/>
      <c r="DJ39" s="604"/>
      <c r="DK39" s="605"/>
      <c r="DL39" s="611" t="s">
        <v>224</v>
      </c>
      <c r="DM39" s="604"/>
      <c r="DN39" s="604"/>
      <c r="DO39" s="604"/>
      <c r="DP39" s="604"/>
      <c r="DQ39" s="604"/>
      <c r="DR39" s="604"/>
      <c r="DS39" s="604"/>
      <c r="DT39" s="604"/>
      <c r="DU39" s="604"/>
      <c r="DV39" s="605"/>
      <c r="DW39" s="608" t="s">
        <v>122</v>
      </c>
      <c r="DX39" s="637"/>
      <c r="DY39" s="637"/>
      <c r="DZ39" s="637"/>
      <c r="EA39" s="637"/>
      <c r="EB39" s="637"/>
      <c r="EC39" s="639"/>
    </row>
    <row r="40" spans="2:133" ht="11.25" customHeight="1" x14ac:dyDescent="0.15">
      <c r="AQ40" s="640" t="s">
        <v>341</v>
      </c>
      <c r="AR40" s="641"/>
      <c r="AS40" s="641"/>
      <c r="AT40" s="641"/>
      <c r="AU40" s="641"/>
      <c r="AV40" s="641"/>
      <c r="AW40" s="641"/>
      <c r="AX40" s="641"/>
      <c r="AY40" s="642"/>
      <c r="AZ40" s="603">
        <v>130950</v>
      </c>
      <c r="BA40" s="606"/>
      <c r="BB40" s="606"/>
      <c r="BC40" s="606"/>
      <c r="BD40" s="604"/>
      <c r="BE40" s="604"/>
      <c r="BF40" s="643"/>
      <c r="BG40" s="648"/>
      <c r="BH40" s="649"/>
      <c r="BI40" s="649"/>
      <c r="BJ40" s="649"/>
      <c r="BK40" s="649"/>
      <c r="BL40" s="215"/>
      <c r="BM40" s="644" t="s">
        <v>342</v>
      </c>
      <c r="BN40" s="644"/>
      <c r="BO40" s="644"/>
      <c r="BP40" s="644"/>
      <c r="BQ40" s="644"/>
      <c r="BR40" s="644"/>
      <c r="BS40" s="644"/>
      <c r="BT40" s="644"/>
      <c r="BU40" s="645"/>
      <c r="BV40" s="603">
        <v>127</v>
      </c>
      <c r="BW40" s="606"/>
      <c r="BX40" s="606"/>
      <c r="BY40" s="606"/>
      <c r="BZ40" s="606"/>
      <c r="CA40" s="606"/>
      <c r="CB40" s="646"/>
      <c r="CD40" s="647" t="s">
        <v>343</v>
      </c>
      <c r="CE40" s="644"/>
      <c r="CF40" s="644"/>
      <c r="CG40" s="644"/>
      <c r="CH40" s="644"/>
      <c r="CI40" s="644"/>
      <c r="CJ40" s="644"/>
      <c r="CK40" s="644"/>
      <c r="CL40" s="644"/>
      <c r="CM40" s="644"/>
      <c r="CN40" s="644"/>
      <c r="CO40" s="644"/>
      <c r="CP40" s="644"/>
      <c r="CQ40" s="645"/>
      <c r="CR40" s="603">
        <v>3000</v>
      </c>
      <c r="CS40" s="606"/>
      <c r="CT40" s="606"/>
      <c r="CU40" s="606"/>
      <c r="CV40" s="606"/>
      <c r="CW40" s="606"/>
      <c r="CX40" s="606"/>
      <c r="CY40" s="607"/>
      <c r="CZ40" s="608">
        <v>0</v>
      </c>
      <c r="DA40" s="637"/>
      <c r="DB40" s="637"/>
      <c r="DC40" s="638"/>
      <c r="DD40" s="611" t="s">
        <v>122</v>
      </c>
      <c r="DE40" s="606"/>
      <c r="DF40" s="606"/>
      <c r="DG40" s="606"/>
      <c r="DH40" s="606"/>
      <c r="DI40" s="606"/>
      <c r="DJ40" s="606"/>
      <c r="DK40" s="607"/>
      <c r="DL40" s="611" t="s">
        <v>224</v>
      </c>
      <c r="DM40" s="606"/>
      <c r="DN40" s="606"/>
      <c r="DO40" s="606"/>
      <c r="DP40" s="606"/>
      <c r="DQ40" s="606"/>
      <c r="DR40" s="606"/>
      <c r="DS40" s="606"/>
      <c r="DT40" s="606"/>
      <c r="DU40" s="606"/>
      <c r="DV40" s="607"/>
      <c r="DW40" s="608" t="s">
        <v>224</v>
      </c>
      <c r="DX40" s="637"/>
      <c r="DY40" s="637"/>
      <c r="DZ40" s="637"/>
      <c r="EA40" s="637"/>
      <c r="EB40" s="637"/>
      <c r="EC40" s="639"/>
    </row>
    <row r="41" spans="2:133" ht="11.25" customHeight="1" x14ac:dyDescent="0.15">
      <c r="AQ41" s="652" t="s">
        <v>344</v>
      </c>
      <c r="AR41" s="653"/>
      <c r="AS41" s="653"/>
      <c r="AT41" s="653"/>
      <c r="AU41" s="653"/>
      <c r="AV41" s="653"/>
      <c r="AW41" s="653"/>
      <c r="AX41" s="653"/>
      <c r="AY41" s="654"/>
      <c r="AZ41" s="618">
        <v>218984</v>
      </c>
      <c r="BA41" s="655"/>
      <c r="BB41" s="655"/>
      <c r="BC41" s="655"/>
      <c r="BD41" s="619"/>
      <c r="BE41" s="619"/>
      <c r="BF41" s="656"/>
      <c r="BG41" s="650"/>
      <c r="BH41" s="651"/>
      <c r="BI41" s="651"/>
      <c r="BJ41" s="651"/>
      <c r="BK41" s="651"/>
      <c r="BL41" s="216"/>
      <c r="BM41" s="657" t="s">
        <v>345</v>
      </c>
      <c r="BN41" s="657"/>
      <c r="BO41" s="657"/>
      <c r="BP41" s="657"/>
      <c r="BQ41" s="657"/>
      <c r="BR41" s="657"/>
      <c r="BS41" s="657"/>
      <c r="BT41" s="657"/>
      <c r="BU41" s="658"/>
      <c r="BV41" s="618">
        <v>340</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224</v>
      </c>
      <c r="DA41" s="637"/>
      <c r="DB41" s="637"/>
      <c r="DC41" s="638"/>
      <c r="DD41" s="611" t="s">
        <v>224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348</v>
      </c>
      <c r="CE42" s="601"/>
      <c r="CF42" s="601"/>
      <c r="CG42" s="601"/>
      <c r="CH42" s="601"/>
      <c r="CI42" s="601"/>
      <c r="CJ42" s="601"/>
      <c r="CK42" s="601"/>
      <c r="CL42" s="601"/>
      <c r="CM42" s="601"/>
      <c r="CN42" s="601"/>
      <c r="CO42" s="601"/>
      <c r="CP42" s="601"/>
      <c r="CQ42" s="602"/>
      <c r="CR42" s="603">
        <v>1516873</v>
      </c>
      <c r="CS42" s="606"/>
      <c r="CT42" s="606"/>
      <c r="CU42" s="606"/>
      <c r="CV42" s="606"/>
      <c r="CW42" s="606"/>
      <c r="CX42" s="606"/>
      <c r="CY42" s="607"/>
      <c r="CZ42" s="608">
        <v>23.9</v>
      </c>
      <c r="DA42" s="609"/>
      <c r="DB42" s="609"/>
      <c r="DC42" s="610"/>
      <c r="DD42" s="611">
        <v>242775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350</v>
      </c>
      <c r="CE43" s="601"/>
      <c r="CF43" s="601"/>
      <c r="CG43" s="601"/>
      <c r="CH43" s="601"/>
      <c r="CI43" s="601"/>
      <c r="CJ43" s="601"/>
      <c r="CK43" s="601"/>
      <c r="CL43" s="601"/>
      <c r="CM43" s="601"/>
      <c r="CN43" s="601"/>
      <c r="CO43" s="601"/>
      <c r="CP43" s="601"/>
      <c r="CQ43" s="602"/>
      <c r="CR43" s="603" t="s">
        <v>122</v>
      </c>
      <c r="CS43" s="604"/>
      <c r="CT43" s="604"/>
      <c r="CU43" s="604"/>
      <c r="CV43" s="604"/>
      <c r="CW43" s="604"/>
      <c r="CX43" s="604"/>
      <c r="CY43" s="605"/>
      <c r="CZ43" s="608" t="s">
        <v>122</v>
      </c>
      <c r="DA43" s="637"/>
      <c r="DB43" s="637"/>
      <c r="DC43" s="638"/>
      <c r="DD43" s="611" t="s">
        <v>224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351</v>
      </c>
      <c r="CD44" s="631" t="s">
        <v>303</v>
      </c>
      <c r="CE44" s="632"/>
      <c r="CF44" s="600" t="s">
        <v>352</v>
      </c>
      <c r="CG44" s="601"/>
      <c r="CH44" s="601"/>
      <c r="CI44" s="601"/>
      <c r="CJ44" s="601"/>
      <c r="CK44" s="601"/>
      <c r="CL44" s="601"/>
      <c r="CM44" s="601"/>
      <c r="CN44" s="601"/>
      <c r="CO44" s="601"/>
      <c r="CP44" s="601"/>
      <c r="CQ44" s="602"/>
      <c r="CR44" s="603">
        <v>1425213</v>
      </c>
      <c r="CS44" s="606"/>
      <c r="CT44" s="606"/>
      <c r="CU44" s="606"/>
      <c r="CV44" s="606"/>
      <c r="CW44" s="606"/>
      <c r="CX44" s="606"/>
      <c r="CY44" s="607"/>
      <c r="CZ44" s="608">
        <v>22.4</v>
      </c>
      <c r="DA44" s="609"/>
      <c r="DB44" s="609"/>
      <c r="DC44" s="610"/>
      <c r="DD44" s="611">
        <v>223942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353</v>
      </c>
      <c r="CG45" s="601"/>
      <c r="CH45" s="601"/>
      <c r="CI45" s="601"/>
      <c r="CJ45" s="601"/>
      <c r="CK45" s="601"/>
      <c r="CL45" s="601"/>
      <c r="CM45" s="601"/>
      <c r="CN45" s="601"/>
      <c r="CO45" s="601"/>
      <c r="CP45" s="601"/>
      <c r="CQ45" s="602"/>
      <c r="CR45" s="603">
        <v>1097063</v>
      </c>
      <c r="CS45" s="604"/>
      <c r="CT45" s="604"/>
      <c r="CU45" s="604"/>
      <c r="CV45" s="604"/>
      <c r="CW45" s="604"/>
      <c r="CX45" s="604"/>
      <c r="CY45" s="605"/>
      <c r="CZ45" s="608">
        <v>17.3</v>
      </c>
      <c r="DA45" s="637"/>
      <c r="DB45" s="637"/>
      <c r="DC45" s="638"/>
      <c r="DD45" s="611">
        <v>85906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354</v>
      </c>
      <c r="CG46" s="601"/>
      <c r="CH46" s="601"/>
      <c r="CI46" s="601"/>
      <c r="CJ46" s="601"/>
      <c r="CK46" s="601"/>
      <c r="CL46" s="601"/>
      <c r="CM46" s="601"/>
      <c r="CN46" s="601"/>
      <c r="CO46" s="601"/>
      <c r="CP46" s="601"/>
      <c r="CQ46" s="602"/>
      <c r="CR46" s="603">
        <v>328150</v>
      </c>
      <c r="CS46" s="606"/>
      <c r="CT46" s="606"/>
      <c r="CU46" s="606"/>
      <c r="CV46" s="606"/>
      <c r="CW46" s="606"/>
      <c r="CX46" s="606"/>
      <c r="CY46" s="607"/>
      <c r="CZ46" s="608">
        <v>5.2</v>
      </c>
      <c r="DA46" s="609"/>
      <c r="DB46" s="609"/>
      <c r="DC46" s="610"/>
      <c r="DD46" s="611">
        <v>138036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355</v>
      </c>
      <c r="CG47" s="601"/>
      <c r="CH47" s="601"/>
      <c r="CI47" s="601"/>
      <c r="CJ47" s="601"/>
      <c r="CK47" s="601"/>
      <c r="CL47" s="601"/>
      <c r="CM47" s="601"/>
      <c r="CN47" s="601"/>
      <c r="CO47" s="601"/>
      <c r="CP47" s="601"/>
      <c r="CQ47" s="602"/>
      <c r="CR47" s="603">
        <v>91660</v>
      </c>
      <c r="CS47" s="604"/>
      <c r="CT47" s="604"/>
      <c r="CU47" s="604"/>
      <c r="CV47" s="604"/>
      <c r="CW47" s="604"/>
      <c r="CX47" s="604"/>
      <c r="CY47" s="605"/>
      <c r="CZ47" s="608">
        <v>1.4</v>
      </c>
      <c r="DA47" s="637"/>
      <c r="DB47" s="637"/>
      <c r="DC47" s="638"/>
      <c r="DD47" s="611">
        <v>18833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356</v>
      </c>
      <c r="CG48" s="601"/>
      <c r="CH48" s="601"/>
      <c r="CI48" s="601"/>
      <c r="CJ48" s="601"/>
      <c r="CK48" s="601"/>
      <c r="CL48" s="601"/>
      <c r="CM48" s="601"/>
      <c r="CN48" s="601"/>
      <c r="CO48" s="601"/>
      <c r="CP48" s="601"/>
      <c r="CQ48" s="602"/>
      <c r="CR48" s="603" t="s">
        <v>122</v>
      </c>
      <c r="CS48" s="606"/>
      <c r="CT48" s="606"/>
      <c r="CU48" s="606"/>
      <c r="CV48" s="606"/>
      <c r="CW48" s="606"/>
      <c r="CX48" s="606"/>
      <c r="CY48" s="607"/>
      <c r="CZ48" s="608" t="s">
        <v>224</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357</v>
      </c>
      <c r="CE49" s="616"/>
      <c r="CF49" s="616"/>
      <c r="CG49" s="616"/>
      <c r="CH49" s="616"/>
      <c r="CI49" s="616"/>
      <c r="CJ49" s="616"/>
      <c r="CK49" s="616"/>
      <c r="CL49" s="616"/>
      <c r="CM49" s="616"/>
      <c r="CN49" s="616"/>
      <c r="CO49" s="616"/>
      <c r="CP49" s="616"/>
      <c r="CQ49" s="617"/>
      <c r="CR49" s="618">
        <v>6350792</v>
      </c>
      <c r="CS49" s="619"/>
      <c r="CT49" s="619"/>
      <c r="CU49" s="619"/>
      <c r="CV49" s="619"/>
      <c r="CW49" s="619"/>
      <c r="CX49" s="619"/>
      <c r="CY49" s="620"/>
      <c r="CZ49" s="621">
        <v>100</v>
      </c>
      <c r="DA49" s="622"/>
      <c r="DB49" s="622"/>
      <c r="DC49" s="623"/>
      <c r="DD49" s="624">
        <v>3941090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KrJqS6jpVid3tBVIZTN0l2Fm2ihL+LdxRqCEXFjYCxESWVqPWAd4FBd/ZSajvwwcYIB+XN5MgfEX83YG+cnOww==" saltValue="WwGlcSOYnM7kywk6h7oy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359</v>
      </c>
      <c r="DK2" s="1142"/>
      <c r="DL2" s="1142"/>
      <c r="DM2" s="1142"/>
      <c r="DN2" s="1142"/>
      <c r="DO2" s="1143"/>
      <c r="DP2" s="229"/>
      <c r="DQ2" s="1141" t="s">
        <v>360</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363</v>
      </c>
      <c r="B5" s="1027"/>
      <c r="C5" s="1027"/>
      <c r="D5" s="1027"/>
      <c r="E5" s="1027"/>
      <c r="F5" s="1027"/>
      <c r="G5" s="1027"/>
      <c r="H5" s="1027"/>
      <c r="I5" s="1027"/>
      <c r="J5" s="1027"/>
      <c r="K5" s="1027"/>
      <c r="L5" s="1027"/>
      <c r="M5" s="1027"/>
      <c r="N5" s="1027"/>
      <c r="O5" s="1027"/>
      <c r="P5" s="1028"/>
      <c r="Q5" s="1032" t="s">
        <v>364</v>
      </c>
      <c r="R5" s="1033"/>
      <c r="S5" s="1033"/>
      <c r="T5" s="1033"/>
      <c r="U5" s="1034"/>
      <c r="V5" s="1032" t="s">
        <v>365</v>
      </c>
      <c r="W5" s="1033"/>
      <c r="X5" s="1033"/>
      <c r="Y5" s="1033"/>
      <c r="Z5" s="1034"/>
      <c r="AA5" s="1032" t="s">
        <v>366</v>
      </c>
      <c r="AB5" s="1033"/>
      <c r="AC5" s="1033"/>
      <c r="AD5" s="1033"/>
      <c r="AE5" s="1033"/>
      <c r="AF5" s="1144" t="s">
        <v>367</v>
      </c>
      <c r="AG5" s="1033"/>
      <c r="AH5" s="1033"/>
      <c r="AI5" s="1033"/>
      <c r="AJ5" s="1048"/>
      <c r="AK5" s="1033" t="s">
        <v>368</v>
      </c>
      <c r="AL5" s="1033"/>
      <c r="AM5" s="1033"/>
      <c r="AN5" s="1033"/>
      <c r="AO5" s="1034"/>
      <c r="AP5" s="1032" t="s">
        <v>369</v>
      </c>
      <c r="AQ5" s="1033"/>
      <c r="AR5" s="1033"/>
      <c r="AS5" s="1033"/>
      <c r="AT5" s="1034"/>
      <c r="AU5" s="1032" t="s">
        <v>370</v>
      </c>
      <c r="AV5" s="1033"/>
      <c r="AW5" s="1033"/>
      <c r="AX5" s="1033"/>
      <c r="AY5" s="1048"/>
      <c r="AZ5" s="236"/>
      <c r="BA5" s="236"/>
      <c r="BB5" s="236"/>
      <c r="BC5" s="236"/>
      <c r="BD5" s="236"/>
      <c r="BE5" s="237"/>
      <c r="BF5" s="237"/>
      <c r="BG5" s="237"/>
      <c r="BH5" s="237"/>
      <c r="BI5" s="237"/>
      <c r="BJ5" s="237"/>
      <c r="BK5" s="237"/>
      <c r="BL5" s="237"/>
      <c r="BM5" s="237"/>
      <c r="BN5" s="237"/>
      <c r="BO5" s="237"/>
      <c r="BP5" s="237"/>
      <c r="BQ5" s="1026" t="s">
        <v>371</v>
      </c>
      <c r="BR5" s="1027"/>
      <c r="BS5" s="1027"/>
      <c r="BT5" s="1027"/>
      <c r="BU5" s="1027"/>
      <c r="BV5" s="1027"/>
      <c r="BW5" s="1027"/>
      <c r="BX5" s="1027"/>
      <c r="BY5" s="1027"/>
      <c r="BZ5" s="1027"/>
      <c r="CA5" s="1027"/>
      <c r="CB5" s="1027"/>
      <c r="CC5" s="1027"/>
      <c r="CD5" s="1027"/>
      <c r="CE5" s="1027"/>
      <c r="CF5" s="1027"/>
      <c r="CG5" s="1028"/>
      <c r="CH5" s="1032" t="s">
        <v>372</v>
      </c>
      <c r="CI5" s="1033"/>
      <c r="CJ5" s="1033"/>
      <c r="CK5" s="1033"/>
      <c r="CL5" s="1034"/>
      <c r="CM5" s="1032" t="s">
        <v>373</v>
      </c>
      <c r="CN5" s="1033"/>
      <c r="CO5" s="1033"/>
      <c r="CP5" s="1033"/>
      <c r="CQ5" s="1034"/>
      <c r="CR5" s="1032" t="s">
        <v>374</v>
      </c>
      <c r="CS5" s="1033"/>
      <c r="CT5" s="1033"/>
      <c r="CU5" s="1033"/>
      <c r="CV5" s="1034"/>
      <c r="CW5" s="1032" t="s">
        <v>375</v>
      </c>
      <c r="CX5" s="1033"/>
      <c r="CY5" s="1033"/>
      <c r="CZ5" s="1033"/>
      <c r="DA5" s="1034"/>
      <c r="DB5" s="1032" t="s">
        <v>376</v>
      </c>
      <c r="DC5" s="1033"/>
      <c r="DD5" s="1033"/>
      <c r="DE5" s="1033"/>
      <c r="DF5" s="1034"/>
      <c r="DG5" s="1129" t="s">
        <v>377</v>
      </c>
      <c r="DH5" s="1130"/>
      <c r="DI5" s="1130"/>
      <c r="DJ5" s="1130"/>
      <c r="DK5" s="1131"/>
      <c r="DL5" s="1129" t="s">
        <v>378</v>
      </c>
      <c r="DM5" s="1130"/>
      <c r="DN5" s="1130"/>
      <c r="DO5" s="1130"/>
      <c r="DP5" s="1131"/>
      <c r="DQ5" s="1032" t="s">
        <v>379</v>
      </c>
      <c r="DR5" s="1033"/>
      <c r="DS5" s="1033"/>
      <c r="DT5" s="1033"/>
      <c r="DU5" s="1034"/>
      <c r="DV5" s="1032" t="s">
        <v>370</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380</v>
      </c>
      <c r="C7" s="1082"/>
      <c r="D7" s="1082"/>
      <c r="E7" s="1082"/>
      <c r="F7" s="1082"/>
      <c r="G7" s="1082"/>
      <c r="H7" s="1082"/>
      <c r="I7" s="1082"/>
      <c r="J7" s="1082"/>
      <c r="K7" s="1082"/>
      <c r="L7" s="1082"/>
      <c r="M7" s="1082"/>
      <c r="N7" s="1082"/>
      <c r="O7" s="1082"/>
      <c r="P7" s="1083"/>
      <c r="Q7" s="1135">
        <v>6474</v>
      </c>
      <c r="R7" s="1136"/>
      <c r="S7" s="1136"/>
      <c r="T7" s="1136"/>
      <c r="U7" s="1136"/>
      <c r="V7" s="1136">
        <v>6351</v>
      </c>
      <c r="W7" s="1136"/>
      <c r="X7" s="1136"/>
      <c r="Y7" s="1136"/>
      <c r="Z7" s="1136"/>
      <c r="AA7" s="1136">
        <v>123</v>
      </c>
      <c r="AB7" s="1136"/>
      <c r="AC7" s="1136"/>
      <c r="AD7" s="1136"/>
      <c r="AE7" s="1137"/>
      <c r="AF7" s="1138">
        <v>112</v>
      </c>
      <c r="AG7" s="1139"/>
      <c r="AH7" s="1139"/>
      <c r="AI7" s="1139"/>
      <c r="AJ7" s="1140"/>
      <c r="AK7" s="1122">
        <v>531</v>
      </c>
      <c r="AL7" s="1123"/>
      <c r="AM7" s="1123"/>
      <c r="AN7" s="1123"/>
      <c r="AO7" s="1123"/>
      <c r="AP7" s="1123">
        <v>5710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568</v>
      </c>
      <c r="BT7" s="1127"/>
      <c r="BU7" s="1127"/>
      <c r="BV7" s="1127"/>
      <c r="BW7" s="1127"/>
      <c r="BX7" s="1127"/>
      <c r="BY7" s="1127"/>
      <c r="BZ7" s="1127"/>
      <c r="CA7" s="1127"/>
      <c r="CB7" s="1127"/>
      <c r="CC7" s="1127"/>
      <c r="CD7" s="1127"/>
      <c r="CE7" s="1127"/>
      <c r="CF7" s="1127"/>
      <c r="CG7" s="1128"/>
      <c r="CH7" s="1119">
        <v>4</v>
      </c>
      <c r="CI7" s="1120"/>
      <c r="CJ7" s="1120"/>
      <c r="CK7" s="1120"/>
      <c r="CL7" s="1121"/>
      <c r="CM7" s="1119">
        <v>30</v>
      </c>
      <c r="CN7" s="1120"/>
      <c r="CO7" s="1120"/>
      <c r="CP7" s="1120"/>
      <c r="CQ7" s="1121"/>
      <c r="CR7" s="1119">
        <v>30</v>
      </c>
      <c r="CS7" s="1120"/>
      <c r="CT7" s="1120"/>
      <c r="CU7" s="1120"/>
      <c r="CV7" s="1121"/>
      <c r="CW7" s="1119" t="s">
        <v>570</v>
      </c>
      <c r="CX7" s="1120"/>
      <c r="CY7" s="1120"/>
      <c r="CZ7" s="1120"/>
      <c r="DA7" s="1121"/>
      <c r="DB7" s="1119" t="s">
        <v>564</v>
      </c>
      <c r="DC7" s="1120"/>
      <c r="DD7" s="1120"/>
      <c r="DE7" s="1120"/>
      <c r="DF7" s="1121"/>
      <c r="DG7" s="1119" t="s">
        <v>564</v>
      </c>
      <c r="DH7" s="1120"/>
      <c r="DI7" s="1120"/>
      <c r="DJ7" s="1120"/>
      <c r="DK7" s="1121"/>
      <c r="DL7" s="1119" t="s">
        <v>564</v>
      </c>
      <c r="DM7" s="1120"/>
      <c r="DN7" s="1120"/>
      <c r="DO7" s="1120"/>
      <c r="DP7" s="1121"/>
      <c r="DQ7" s="1119" t="s">
        <v>564</v>
      </c>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569</v>
      </c>
      <c r="BT8" s="1046"/>
      <c r="BU8" s="1046"/>
      <c r="BV8" s="1046"/>
      <c r="BW8" s="1046"/>
      <c r="BX8" s="1046"/>
      <c r="BY8" s="1046"/>
      <c r="BZ8" s="1046"/>
      <c r="CA8" s="1046"/>
      <c r="CB8" s="1046"/>
      <c r="CC8" s="1046"/>
      <c r="CD8" s="1046"/>
      <c r="CE8" s="1046"/>
      <c r="CF8" s="1046"/>
      <c r="CG8" s="1047"/>
      <c r="CH8" s="1020">
        <v>1</v>
      </c>
      <c r="CI8" s="1021"/>
      <c r="CJ8" s="1021"/>
      <c r="CK8" s="1021"/>
      <c r="CL8" s="1022"/>
      <c r="CM8" s="1020">
        <v>10</v>
      </c>
      <c r="CN8" s="1021"/>
      <c r="CO8" s="1021"/>
      <c r="CP8" s="1021"/>
      <c r="CQ8" s="1022"/>
      <c r="CR8" s="1020">
        <v>5</v>
      </c>
      <c r="CS8" s="1021"/>
      <c r="CT8" s="1021"/>
      <c r="CU8" s="1021"/>
      <c r="CV8" s="1022"/>
      <c r="CW8" s="1020" t="s">
        <v>564</v>
      </c>
      <c r="CX8" s="1021"/>
      <c r="CY8" s="1021"/>
      <c r="CZ8" s="1021"/>
      <c r="DA8" s="1022"/>
      <c r="DB8" s="1020" t="s">
        <v>564</v>
      </c>
      <c r="DC8" s="1021"/>
      <c r="DD8" s="1021"/>
      <c r="DE8" s="1021"/>
      <c r="DF8" s="1022"/>
      <c r="DG8" s="1020" t="s">
        <v>564</v>
      </c>
      <c r="DH8" s="1021"/>
      <c r="DI8" s="1021"/>
      <c r="DJ8" s="1021"/>
      <c r="DK8" s="1022"/>
      <c r="DL8" s="1020" t="s">
        <v>564</v>
      </c>
      <c r="DM8" s="1021"/>
      <c r="DN8" s="1021"/>
      <c r="DO8" s="1021"/>
      <c r="DP8" s="1022"/>
      <c r="DQ8" s="1020" t="s">
        <v>571</v>
      </c>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381</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112</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363</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370</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395</v>
      </c>
      <c r="C28" s="1082"/>
      <c r="D28" s="1082"/>
      <c r="E28" s="1082"/>
      <c r="F28" s="1082"/>
      <c r="G28" s="1082"/>
      <c r="H28" s="1082"/>
      <c r="I28" s="1082"/>
      <c r="J28" s="1082"/>
      <c r="K28" s="1082"/>
      <c r="L28" s="1082"/>
      <c r="M28" s="1082"/>
      <c r="N28" s="1082"/>
      <c r="O28" s="1082"/>
      <c r="P28" s="1083"/>
      <c r="Q28" s="1084">
        <v>1003</v>
      </c>
      <c r="R28" s="1085"/>
      <c r="S28" s="1085"/>
      <c r="T28" s="1085"/>
      <c r="U28" s="1085"/>
      <c r="V28" s="1085">
        <v>1001</v>
      </c>
      <c r="W28" s="1085"/>
      <c r="X28" s="1085"/>
      <c r="Y28" s="1085"/>
      <c r="Z28" s="1085"/>
      <c r="AA28" s="1085">
        <v>2</v>
      </c>
      <c r="AB28" s="1085"/>
      <c r="AC28" s="1085"/>
      <c r="AD28" s="1085"/>
      <c r="AE28" s="1086"/>
      <c r="AF28" s="1087">
        <v>2</v>
      </c>
      <c r="AG28" s="1085"/>
      <c r="AH28" s="1085"/>
      <c r="AI28" s="1085"/>
      <c r="AJ28" s="1088"/>
      <c r="AK28" s="1089">
        <v>144</v>
      </c>
      <c r="AL28" s="1077"/>
      <c r="AM28" s="1077"/>
      <c r="AN28" s="1077"/>
      <c r="AO28" s="1077"/>
      <c r="AP28" s="1077" t="s">
        <v>563</v>
      </c>
      <c r="AQ28" s="1077"/>
      <c r="AR28" s="1077"/>
      <c r="AS28" s="1077"/>
      <c r="AT28" s="1077"/>
      <c r="AU28" s="1077" t="s">
        <v>564</v>
      </c>
      <c r="AV28" s="1077"/>
      <c r="AW28" s="1077"/>
      <c r="AX28" s="1077"/>
      <c r="AY28" s="1077"/>
      <c r="AZ28" s="1078" t="s">
        <v>564</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396</v>
      </c>
      <c r="C29" s="1063"/>
      <c r="D29" s="1063"/>
      <c r="E29" s="1063"/>
      <c r="F29" s="1063"/>
      <c r="G29" s="1063"/>
      <c r="H29" s="1063"/>
      <c r="I29" s="1063"/>
      <c r="J29" s="1063"/>
      <c r="K29" s="1063"/>
      <c r="L29" s="1063"/>
      <c r="M29" s="1063"/>
      <c r="N29" s="1063"/>
      <c r="O29" s="1063"/>
      <c r="P29" s="1064"/>
      <c r="Q29" s="1074">
        <v>563</v>
      </c>
      <c r="R29" s="1075"/>
      <c r="S29" s="1075"/>
      <c r="T29" s="1075"/>
      <c r="U29" s="1075"/>
      <c r="V29" s="1075">
        <v>562</v>
      </c>
      <c r="W29" s="1075"/>
      <c r="X29" s="1075"/>
      <c r="Y29" s="1075"/>
      <c r="Z29" s="1075"/>
      <c r="AA29" s="1075">
        <v>1</v>
      </c>
      <c r="AB29" s="1075"/>
      <c r="AC29" s="1075"/>
      <c r="AD29" s="1075"/>
      <c r="AE29" s="1076"/>
      <c r="AF29" s="1068">
        <v>1</v>
      </c>
      <c r="AG29" s="1069"/>
      <c r="AH29" s="1069"/>
      <c r="AI29" s="1069"/>
      <c r="AJ29" s="1070"/>
      <c r="AK29" s="1011">
        <v>104</v>
      </c>
      <c r="AL29" s="1002"/>
      <c r="AM29" s="1002"/>
      <c r="AN29" s="1002"/>
      <c r="AO29" s="1002"/>
      <c r="AP29" s="1002" t="s">
        <v>564</v>
      </c>
      <c r="AQ29" s="1002"/>
      <c r="AR29" s="1002"/>
      <c r="AS29" s="1002"/>
      <c r="AT29" s="1002"/>
      <c r="AU29" s="1002" t="s">
        <v>564</v>
      </c>
      <c r="AV29" s="1002"/>
      <c r="AW29" s="1002"/>
      <c r="AX29" s="1002"/>
      <c r="AY29" s="1002"/>
      <c r="AZ29" s="1073" t="s">
        <v>564</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397</v>
      </c>
      <c r="C30" s="1063"/>
      <c r="D30" s="1063"/>
      <c r="E30" s="1063"/>
      <c r="F30" s="1063"/>
      <c r="G30" s="1063"/>
      <c r="H30" s="1063"/>
      <c r="I30" s="1063"/>
      <c r="J30" s="1063"/>
      <c r="K30" s="1063"/>
      <c r="L30" s="1063"/>
      <c r="M30" s="1063"/>
      <c r="N30" s="1063"/>
      <c r="O30" s="1063"/>
      <c r="P30" s="1064"/>
      <c r="Q30" s="1074">
        <v>84</v>
      </c>
      <c r="R30" s="1075"/>
      <c r="S30" s="1075"/>
      <c r="T30" s="1075"/>
      <c r="U30" s="1075"/>
      <c r="V30" s="1075">
        <v>84</v>
      </c>
      <c r="W30" s="1075"/>
      <c r="X30" s="1075"/>
      <c r="Y30" s="1075"/>
      <c r="Z30" s="1075"/>
      <c r="AA30" s="1075" t="s">
        <v>564</v>
      </c>
      <c r="AB30" s="1075"/>
      <c r="AC30" s="1075"/>
      <c r="AD30" s="1075"/>
      <c r="AE30" s="1076"/>
      <c r="AF30" s="1068">
        <v>0</v>
      </c>
      <c r="AG30" s="1069"/>
      <c r="AH30" s="1069"/>
      <c r="AI30" s="1069"/>
      <c r="AJ30" s="1070"/>
      <c r="AK30" s="1011">
        <v>30</v>
      </c>
      <c r="AL30" s="1002"/>
      <c r="AM30" s="1002"/>
      <c r="AN30" s="1002"/>
      <c r="AO30" s="1002"/>
      <c r="AP30" s="1002" t="s">
        <v>565</v>
      </c>
      <c r="AQ30" s="1002"/>
      <c r="AR30" s="1002"/>
      <c r="AS30" s="1002"/>
      <c r="AT30" s="1002"/>
      <c r="AU30" s="1002" t="s">
        <v>564</v>
      </c>
      <c r="AV30" s="1002"/>
      <c r="AW30" s="1002"/>
      <c r="AX30" s="1002"/>
      <c r="AY30" s="1002"/>
      <c r="AZ30" s="1073" t="s">
        <v>564</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398</v>
      </c>
      <c r="C31" s="1063"/>
      <c r="D31" s="1063"/>
      <c r="E31" s="1063"/>
      <c r="F31" s="1063"/>
      <c r="G31" s="1063"/>
      <c r="H31" s="1063"/>
      <c r="I31" s="1063"/>
      <c r="J31" s="1063"/>
      <c r="K31" s="1063"/>
      <c r="L31" s="1063"/>
      <c r="M31" s="1063"/>
      <c r="N31" s="1063"/>
      <c r="O31" s="1063"/>
      <c r="P31" s="1064"/>
      <c r="Q31" s="1074">
        <v>185</v>
      </c>
      <c r="R31" s="1075"/>
      <c r="S31" s="1075"/>
      <c r="T31" s="1075"/>
      <c r="U31" s="1075"/>
      <c r="V31" s="1075">
        <v>155</v>
      </c>
      <c r="W31" s="1075"/>
      <c r="X31" s="1075"/>
      <c r="Y31" s="1075"/>
      <c r="Z31" s="1075"/>
      <c r="AA31" s="1075">
        <v>30</v>
      </c>
      <c r="AB31" s="1075"/>
      <c r="AC31" s="1075"/>
      <c r="AD31" s="1075"/>
      <c r="AE31" s="1076"/>
      <c r="AF31" s="1068">
        <v>320</v>
      </c>
      <c r="AG31" s="1069"/>
      <c r="AH31" s="1069"/>
      <c r="AI31" s="1069"/>
      <c r="AJ31" s="1070"/>
      <c r="AK31" s="1011">
        <v>28</v>
      </c>
      <c r="AL31" s="1002"/>
      <c r="AM31" s="1002"/>
      <c r="AN31" s="1002"/>
      <c r="AO31" s="1002"/>
      <c r="AP31" s="1002">
        <v>387</v>
      </c>
      <c r="AQ31" s="1002"/>
      <c r="AR31" s="1002"/>
      <c r="AS31" s="1002"/>
      <c r="AT31" s="1002"/>
      <c r="AU31" s="1002">
        <v>173</v>
      </c>
      <c r="AV31" s="1002"/>
      <c r="AW31" s="1002"/>
      <c r="AX31" s="1002"/>
      <c r="AY31" s="1002"/>
      <c r="AZ31" s="1073" t="s">
        <v>564</v>
      </c>
      <c r="BA31" s="1073"/>
      <c r="BB31" s="1073"/>
      <c r="BC31" s="1073"/>
      <c r="BD31" s="1073"/>
      <c r="BE31" s="1057" t="s">
        <v>399</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400</v>
      </c>
      <c r="C32" s="1063"/>
      <c r="D32" s="1063"/>
      <c r="E32" s="1063"/>
      <c r="F32" s="1063"/>
      <c r="G32" s="1063"/>
      <c r="H32" s="1063"/>
      <c r="I32" s="1063"/>
      <c r="J32" s="1063"/>
      <c r="K32" s="1063"/>
      <c r="L32" s="1063"/>
      <c r="M32" s="1063"/>
      <c r="N32" s="1063"/>
      <c r="O32" s="1063"/>
      <c r="P32" s="1064"/>
      <c r="Q32" s="1074">
        <v>436</v>
      </c>
      <c r="R32" s="1075"/>
      <c r="S32" s="1075"/>
      <c r="T32" s="1075"/>
      <c r="U32" s="1075"/>
      <c r="V32" s="1075">
        <v>432</v>
      </c>
      <c r="W32" s="1075"/>
      <c r="X32" s="1075"/>
      <c r="Y32" s="1075"/>
      <c r="Z32" s="1075"/>
      <c r="AA32" s="1075">
        <v>4</v>
      </c>
      <c r="AB32" s="1075"/>
      <c r="AC32" s="1075"/>
      <c r="AD32" s="1075"/>
      <c r="AE32" s="1076"/>
      <c r="AF32" s="1068">
        <v>4</v>
      </c>
      <c r="AG32" s="1069"/>
      <c r="AH32" s="1069"/>
      <c r="AI32" s="1069"/>
      <c r="AJ32" s="1070"/>
      <c r="AK32" s="1011">
        <v>237</v>
      </c>
      <c r="AL32" s="1002"/>
      <c r="AM32" s="1002"/>
      <c r="AN32" s="1002"/>
      <c r="AO32" s="1002"/>
      <c r="AP32" s="1002">
        <v>1305</v>
      </c>
      <c r="AQ32" s="1002"/>
      <c r="AR32" s="1002"/>
      <c r="AS32" s="1002"/>
      <c r="AT32" s="1002"/>
      <c r="AU32" s="1002">
        <v>1179</v>
      </c>
      <c r="AV32" s="1002"/>
      <c r="AW32" s="1002"/>
      <c r="AX32" s="1002"/>
      <c r="AY32" s="1002"/>
      <c r="AZ32" s="1073" t="s">
        <v>564</v>
      </c>
      <c r="BA32" s="1073"/>
      <c r="BB32" s="1073"/>
      <c r="BC32" s="1073"/>
      <c r="BD32" s="1073"/>
      <c r="BE32" s="1057" t="s">
        <v>401</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402</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326</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404</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406</v>
      </c>
      <c r="B66" s="1027"/>
      <c r="C66" s="1027"/>
      <c r="D66" s="1027"/>
      <c r="E66" s="1027"/>
      <c r="F66" s="1027"/>
      <c r="G66" s="1027"/>
      <c r="H66" s="1027"/>
      <c r="I66" s="1027"/>
      <c r="J66" s="1027"/>
      <c r="K66" s="1027"/>
      <c r="L66" s="1027"/>
      <c r="M66" s="1027"/>
      <c r="N66" s="1027"/>
      <c r="O66" s="1027"/>
      <c r="P66" s="1028"/>
      <c r="Q66" s="1032" t="s">
        <v>407</v>
      </c>
      <c r="R66" s="1033"/>
      <c r="S66" s="1033"/>
      <c r="T66" s="1033"/>
      <c r="U66" s="1034"/>
      <c r="V66" s="1032" t="s">
        <v>408</v>
      </c>
      <c r="W66" s="1033"/>
      <c r="X66" s="1033"/>
      <c r="Y66" s="1033"/>
      <c r="Z66" s="1034"/>
      <c r="AA66" s="1032" t="s">
        <v>409</v>
      </c>
      <c r="AB66" s="1033"/>
      <c r="AC66" s="1033"/>
      <c r="AD66" s="1033"/>
      <c r="AE66" s="1034"/>
      <c r="AF66" s="1038" t="s">
        <v>410</v>
      </c>
      <c r="AG66" s="1039"/>
      <c r="AH66" s="1039"/>
      <c r="AI66" s="1039"/>
      <c r="AJ66" s="1040"/>
      <c r="AK66" s="1032" t="s">
        <v>411</v>
      </c>
      <c r="AL66" s="1027"/>
      <c r="AM66" s="1027"/>
      <c r="AN66" s="1027"/>
      <c r="AO66" s="1028"/>
      <c r="AP66" s="1032" t="s">
        <v>412</v>
      </c>
      <c r="AQ66" s="1033"/>
      <c r="AR66" s="1033"/>
      <c r="AS66" s="1033"/>
      <c r="AT66" s="1034"/>
      <c r="AU66" s="1032" t="s">
        <v>413</v>
      </c>
      <c r="AV66" s="1033"/>
      <c r="AW66" s="1033"/>
      <c r="AX66" s="1033"/>
      <c r="AY66" s="1034"/>
      <c r="AZ66" s="1032" t="s">
        <v>370</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566</v>
      </c>
      <c r="C68" s="1017"/>
      <c r="D68" s="1017"/>
      <c r="E68" s="1017"/>
      <c r="F68" s="1017"/>
      <c r="G68" s="1017"/>
      <c r="H68" s="1017"/>
      <c r="I68" s="1017"/>
      <c r="J68" s="1017"/>
      <c r="K68" s="1017"/>
      <c r="L68" s="1017"/>
      <c r="M68" s="1017"/>
      <c r="N68" s="1017"/>
      <c r="O68" s="1017"/>
      <c r="P68" s="1018"/>
      <c r="Q68" s="1019">
        <v>755</v>
      </c>
      <c r="R68" s="1013"/>
      <c r="S68" s="1013"/>
      <c r="T68" s="1013"/>
      <c r="U68" s="1013"/>
      <c r="V68" s="1013">
        <v>744</v>
      </c>
      <c r="W68" s="1013"/>
      <c r="X68" s="1013"/>
      <c r="Y68" s="1013"/>
      <c r="Z68" s="1013"/>
      <c r="AA68" s="1013">
        <v>10</v>
      </c>
      <c r="AB68" s="1013"/>
      <c r="AC68" s="1013"/>
      <c r="AD68" s="1013"/>
      <c r="AE68" s="1013"/>
      <c r="AF68" s="1013">
        <v>10</v>
      </c>
      <c r="AG68" s="1013"/>
      <c r="AH68" s="1013"/>
      <c r="AI68" s="1013"/>
      <c r="AJ68" s="1013"/>
      <c r="AK68" s="1013" t="s">
        <v>563</v>
      </c>
      <c r="AL68" s="1013"/>
      <c r="AM68" s="1013"/>
      <c r="AN68" s="1013"/>
      <c r="AO68" s="1013"/>
      <c r="AP68" s="1013">
        <v>129</v>
      </c>
      <c r="AQ68" s="1013"/>
      <c r="AR68" s="1013"/>
      <c r="AS68" s="1013"/>
      <c r="AT68" s="1013"/>
      <c r="AU68" s="1013">
        <v>55</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567</v>
      </c>
      <c r="C69" s="1006"/>
      <c r="D69" s="1006"/>
      <c r="E69" s="1006"/>
      <c r="F69" s="1006"/>
      <c r="G69" s="1006"/>
      <c r="H69" s="1006"/>
      <c r="I69" s="1006"/>
      <c r="J69" s="1006"/>
      <c r="K69" s="1006"/>
      <c r="L69" s="1006"/>
      <c r="M69" s="1006"/>
      <c r="N69" s="1006"/>
      <c r="O69" s="1006"/>
      <c r="P69" s="1007"/>
      <c r="Q69" s="1008">
        <v>17</v>
      </c>
      <c r="R69" s="1002"/>
      <c r="S69" s="1002"/>
      <c r="T69" s="1002"/>
      <c r="U69" s="1002"/>
      <c r="V69" s="1002">
        <v>14</v>
      </c>
      <c r="W69" s="1002"/>
      <c r="X69" s="1002"/>
      <c r="Y69" s="1002"/>
      <c r="Z69" s="1002"/>
      <c r="AA69" s="1002">
        <v>3</v>
      </c>
      <c r="AB69" s="1002"/>
      <c r="AC69" s="1002"/>
      <c r="AD69" s="1002"/>
      <c r="AE69" s="1002"/>
      <c r="AF69" s="1002">
        <v>3</v>
      </c>
      <c r="AG69" s="1002"/>
      <c r="AH69" s="1002"/>
      <c r="AI69" s="1002"/>
      <c r="AJ69" s="1002"/>
      <c r="AK69" s="1002" t="s">
        <v>564</v>
      </c>
      <c r="AL69" s="1002"/>
      <c r="AM69" s="1002"/>
      <c r="AN69" s="1002"/>
      <c r="AO69" s="1002"/>
      <c r="AP69" s="1002" t="s">
        <v>564</v>
      </c>
      <c r="AQ69" s="1002"/>
      <c r="AR69" s="1002"/>
      <c r="AS69" s="1002"/>
      <c r="AT69" s="1002"/>
      <c r="AU69" s="1002" t="s">
        <v>564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414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423</v>
      </c>
      <c r="AB109" s="925"/>
      <c r="AC109" s="925"/>
      <c r="AD109" s="925"/>
      <c r="AE109" s="926"/>
      <c r="AF109" s="927" t="s">
        <v>302</v>
      </c>
      <c r="AG109" s="925"/>
      <c r="AH109" s="925"/>
      <c r="AI109" s="925"/>
      <c r="AJ109" s="926"/>
      <c r="AK109" s="927" t="s">
        <v>301</v>
      </c>
      <c r="AL109" s="925"/>
      <c r="AM109" s="925"/>
      <c r="AN109" s="925"/>
      <c r="AO109" s="926"/>
      <c r="AP109" s="927" t="s">
        <v>424</v>
      </c>
      <c r="AQ109" s="925"/>
      <c r="AR109" s="925"/>
      <c r="AS109" s="925"/>
      <c r="AT109" s="956"/>
      <c r="AU109" s="92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423</v>
      </c>
      <c r="BR109" s="925"/>
      <c r="BS109" s="925"/>
      <c r="BT109" s="925"/>
      <c r="BU109" s="926"/>
      <c r="BV109" s="927" t="s">
        <v>302</v>
      </c>
      <c r="BW109" s="925"/>
      <c r="BX109" s="925"/>
      <c r="BY109" s="925"/>
      <c r="BZ109" s="926"/>
      <c r="CA109" s="927" t="s">
        <v>301</v>
      </c>
      <c r="CB109" s="925"/>
      <c r="CC109" s="925"/>
      <c r="CD109" s="925"/>
      <c r="CE109" s="926"/>
      <c r="CF109" s="963" t="s">
        <v>424</v>
      </c>
      <c r="CG109" s="963"/>
      <c r="CH109" s="963"/>
      <c r="CI109" s="963"/>
      <c r="CJ109" s="963"/>
      <c r="CK109" s="927" t="s">
        <v>425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423</v>
      </c>
      <c r="DH109" s="925"/>
      <c r="DI109" s="925"/>
      <c r="DJ109" s="925"/>
      <c r="DK109" s="926"/>
      <c r="DL109" s="927" t="s">
        <v>302</v>
      </c>
      <c r="DM109" s="925"/>
      <c r="DN109" s="925"/>
      <c r="DO109" s="925"/>
      <c r="DP109" s="926"/>
      <c r="DQ109" s="927" t="s">
        <v>301</v>
      </c>
      <c r="DR109" s="925"/>
      <c r="DS109" s="925"/>
      <c r="DT109" s="925"/>
      <c r="DU109" s="926"/>
      <c r="DV109" s="927" t="s">
        <v>424</v>
      </c>
      <c r="DW109" s="925"/>
      <c r="DX109" s="925"/>
      <c r="DY109" s="925"/>
      <c r="DZ109" s="956"/>
    </row>
    <row r="110" spans="1:131" s="226" customFormat="1" ht="26.25" customHeight="1" x14ac:dyDescent="0.15">
      <c r="A110" s="827" t="s">
        <v>426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459325</v>
      </c>
      <c r="AB110" s="918"/>
      <c r="AC110" s="918"/>
      <c r="AD110" s="918"/>
      <c r="AE110" s="919"/>
      <c r="AF110" s="920">
        <v>453174</v>
      </c>
      <c r="AG110" s="918"/>
      <c r="AH110" s="918"/>
      <c r="AI110" s="918"/>
      <c r="AJ110" s="919"/>
      <c r="AK110" s="920">
        <v>456483</v>
      </c>
      <c r="AL110" s="918"/>
      <c r="AM110" s="918"/>
      <c r="AN110" s="918"/>
      <c r="AO110" s="919"/>
      <c r="AP110" s="921">
        <v>16.100000000000001</v>
      </c>
      <c r="AQ110" s="922"/>
      <c r="AR110" s="922"/>
      <c r="AS110" s="922"/>
      <c r="AT110" s="923"/>
      <c r="AU110" s="957" t="s">
        <v>66</v>
      </c>
      <c r="AV110" s="958"/>
      <c r="AW110" s="958"/>
      <c r="AX110" s="958"/>
      <c r="AY110" s="958"/>
      <c r="AZ110" s="883" t="s">
        <v>427</v>
      </c>
      <c r="BA110" s="828"/>
      <c r="BB110" s="828"/>
      <c r="BC110" s="828"/>
      <c r="BD110" s="828"/>
      <c r="BE110" s="828"/>
      <c r="BF110" s="828"/>
      <c r="BG110" s="828"/>
      <c r="BH110" s="828"/>
      <c r="BI110" s="828"/>
      <c r="BJ110" s="828"/>
      <c r="BK110" s="828"/>
      <c r="BL110" s="828"/>
      <c r="BM110" s="828"/>
      <c r="BN110" s="828"/>
      <c r="BO110" s="828"/>
      <c r="BP110" s="829"/>
      <c r="BQ110" s="884">
        <v>5334559</v>
      </c>
      <c r="BR110" s="865"/>
      <c r="BS110" s="865"/>
      <c r="BT110" s="865"/>
      <c r="BU110" s="865"/>
      <c r="BV110" s="865">
        <v>5664829</v>
      </c>
      <c r="BW110" s="865"/>
      <c r="BX110" s="865"/>
      <c r="BY110" s="865"/>
      <c r="BZ110" s="865"/>
      <c r="CA110" s="865">
        <v>5709654</v>
      </c>
      <c r="CB110" s="865"/>
      <c r="CC110" s="865"/>
      <c r="CD110" s="865"/>
      <c r="CE110" s="865"/>
      <c r="CF110" s="889">
        <v>201.1</v>
      </c>
      <c r="CG110" s="890"/>
      <c r="CH110" s="890"/>
      <c r="CI110" s="890"/>
      <c r="CJ110" s="890"/>
      <c r="CK110" s="953" t="s">
        <v>428</v>
      </c>
      <c r="CL110" s="839"/>
      <c r="CM110" s="914" t="s">
        <v>429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146074</v>
      </c>
      <c r="DH110" s="865"/>
      <c r="DI110" s="865"/>
      <c r="DJ110" s="865"/>
      <c r="DK110" s="865"/>
      <c r="DL110" s="865">
        <v>128304</v>
      </c>
      <c r="DM110" s="865"/>
      <c r="DN110" s="865"/>
      <c r="DO110" s="865"/>
      <c r="DP110" s="865"/>
      <c r="DQ110" s="865">
        <v>117562</v>
      </c>
      <c r="DR110" s="865"/>
      <c r="DS110" s="865"/>
      <c r="DT110" s="865"/>
      <c r="DU110" s="865"/>
      <c r="DV110" s="866">
        <v>4.0999999999999996</v>
      </c>
      <c r="DW110" s="866"/>
      <c r="DX110" s="866"/>
      <c r="DY110" s="866"/>
      <c r="DZ110" s="867"/>
    </row>
    <row r="111" spans="1:131" s="226" customFormat="1" ht="26.25" customHeight="1" x14ac:dyDescent="0.15">
      <c r="A111" s="794" t="s">
        <v>430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384</v>
      </c>
      <c r="AG111" s="946"/>
      <c r="AH111" s="946"/>
      <c r="AI111" s="946"/>
      <c r="AJ111" s="947"/>
      <c r="AK111" s="948" t="s">
        <v>122</v>
      </c>
      <c r="AL111" s="946"/>
      <c r="AM111" s="946"/>
      <c r="AN111" s="946"/>
      <c r="AO111" s="947"/>
      <c r="AP111" s="949" t="s">
        <v>384</v>
      </c>
      <c r="AQ111" s="950"/>
      <c r="AR111" s="950"/>
      <c r="AS111" s="950"/>
      <c r="AT111" s="951"/>
      <c r="AU111" s="959"/>
      <c r="AV111" s="960"/>
      <c r="AW111" s="960"/>
      <c r="AX111" s="960"/>
      <c r="AY111" s="960"/>
      <c r="AZ111" s="835" t="s">
        <v>431</v>
      </c>
      <c r="BA111" s="770"/>
      <c r="BB111" s="770"/>
      <c r="BC111" s="770"/>
      <c r="BD111" s="770"/>
      <c r="BE111" s="770"/>
      <c r="BF111" s="770"/>
      <c r="BG111" s="770"/>
      <c r="BH111" s="770"/>
      <c r="BI111" s="770"/>
      <c r="BJ111" s="770"/>
      <c r="BK111" s="770"/>
      <c r="BL111" s="770"/>
      <c r="BM111" s="770"/>
      <c r="BN111" s="770"/>
      <c r="BO111" s="770"/>
      <c r="BP111" s="771"/>
      <c r="BQ111" s="836">
        <v>146074</v>
      </c>
      <c r="BR111" s="837"/>
      <c r="BS111" s="837"/>
      <c r="BT111" s="837"/>
      <c r="BU111" s="837"/>
      <c r="BV111" s="837">
        <v>128304</v>
      </c>
      <c r="BW111" s="837"/>
      <c r="BX111" s="837"/>
      <c r="BY111" s="837"/>
      <c r="BZ111" s="837"/>
      <c r="CA111" s="837">
        <v>117562</v>
      </c>
      <c r="CB111" s="837"/>
      <c r="CC111" s="837"/>
      <c r="CD111" s="837"/>
      <c r="CE111" s="837"/>
      <c r="CF111" s="898">
        <v>4.0999999999999996</v>
      </c>
      <c r="CG111" s="899"/>
      <c r="CH111" s="899"/>
      <c r="CI111" s="899"/>
      <c r="CJ111" s="899"/>
      <c r="CK111" s="954"/>
      <c r="CL111" s="841"/>
      <c r="CM111" s="844" t="s">
        <v>432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122</v>
      </c>
      <c r="DM111" s="837"/>
      <c r="DN111" s="837"/>
      <c r="DO111" s="837"/>
      <c r="DP111" s="837"/>
      <c r="DQ111" s="837" t="s">
        <v>384</v>
      </c>
      <c r="DR111" s="837"/>
      <c r="DS111" s="837"/>
      <c r="DT111" s="837"/>
      <c r="DU111" s="837"/>
      <c r="DV111" s="814" t="s">
        <v>122</v>
      </c>
      <c r="DW111" s="814"/>
      <c r="DX111" s="814"/>
      <c r="DY111" s="814"/>
      <c r="DZ111" s="815"/>
    </row>
    <row r="112" spans="1:131" s="226" customFormat="1" ht="26.25" customHeight="1" x14ac:dyDescent="0.15">
      <c r="A112" s="939" t="s">
        <v>433</v>
      </c>
      <c r="B112" s="940"/>
      <c r="C112" s="770" t="s">
        <v>434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384</v>
      </c>
      <c r="AB112" s="800"/>
      <c r="AC112" s="800"/>
      <c r="AD112" s="800"/>
      <c r="AE112" s="801"/>
      <c r="AF112" s="802" t="s">
        <v>122</v>
      </c>
      <c r="AG112" s="800"/>
      <c r="AH112" s="800"/>
      <c r="AI112" s="800"/>
      <c r="AJ112" s="801"/>
      <c r="AK112" s="802" t="s">
        <v>122</v>
      </c>
      <c r="AL112" s="800"/>
      <c r="AM112" s="800"/>
      <c r="AN112" s="800"/>
      <c r="AO112" s="801"/>
      <c r="AP112" s="847" t="s">
        <v>435</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1371984</v>
      </c>
      <c r="BR112" s="837"/>
      <c r="BS112" s="837"/>
      <c r="BT112" s="837"/>
      <c r="BU112" s="837"/>
      <c r="BV112" s="837">
        <v>1302019</v>
      </c>
      <c r="BW112" s="837"/>
      <c r="BX112" s="837"/>
      <c r="BY112" s="837"/>
      <c r="BZ112" s="837"/>
      <c r="CA112" s="837">
        <v>1351545</v>
      </c>
      <c r="CB112" s="837"/>
      <c r="CC112" s="837"/>
      <c r="CD112" s="837"/>
      <c r="CE112" s="837"/>
      <c r="CF112" s="898">
        <v>47.6</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384</v>
      </c>
      <c r="DH112" s="837"/>
      <c r="DI112" s="837"/>
      <c r="DJ112" s="837"/>
      <c r="DK112" s="837"/>
      <c r="DL112" s="837" t="s">
        <v>122</v>
      </c>
      <c r="DM112" s="837"/>
      <c r="DN112" s="837"/>
      <c r="DO112" s="837"/>
      <c r="DP112" s="837"/>
      <c r="DQ112" s="837" t="s">
        <v>435</v>
      </c>
      <c r="DR112" s="837"/>
      <c r="DS112" s="837"/>
      <c r="DT112" s="837"/>
      <c r="DU112" s="837"/>
      <c r="DV112" s="814" t="s">
        <v>384</v>
      </c>
      <c r="DW112" s="814"/>
      <c r="DX112" s="814"/>
      <c r="DY112" s="814"/>
      <c r="DZ112" s="815"/>
    </row>
    <row r="113" spans="1:130" s="226" customFormat="1" ht="26.25" customHeight="1" x14ac:dyDescent="0.15">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195893</v>
      </c>
      <c r="AB113" s="946"/>
      <c r="AC113" s="946"/>
      <c r="AD113" s="946"/>
      <c r="AE113" s="947"/>
      <c r="AF113" s="948">
        <v>222800</v>
      </c>
      <c r="AG113" s="946"/>
      <c r="AH113" s="946"/>
      <c r="AI113" s="946"/>
      <c r="AJ113" s="947"/>
      <c r="AK113" s="948">
        <v>209075</v>
      </c>
      <c r="AL113" s="946"/>
      <c r="AM113" s="946"/>
      <c r="AN113" s="946"/>
      <c r="AO113" s="947"/>
      <c r="AP113" s="949">
        <v>7.4</v>
      </c>
      <c r="AQ113" s="950"/>
      <c r="AR113" s="950"/>
      <c r="AS113" s="950"/>
      <c r="AT113" s="951"/>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77959</v>
      </c>
      <c r="BR113" s="837"/>
      <c r="BS113" s="837"/>
      <c r="BT113" s="837"/>
      <c r="BU113" s="837"/>
      <c r="BV113" s="837">
        <v>66265</v>
      </c>
      <c r="BW113" s="837"/>
      <c r="BX113" s="837"/>
      <c r="BY113" s="837"/>
      <c r="BZ113" s="837"/>
      <c r="CA113" s="837">
        <v>54515</v>
      </c>
      <c r="CB113" s="837"/>
      <c r="CC113" s="837"/>
      <c r="CD113" s="837"/>
      <c r="CE113" s="837"/>
      <c r="CF113" s="898">
        <v>1.9</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122</v>
      </c>
      <c r="DH113" s="800"/>
      <c r="DI113" s="800"/>
      <c r="DJ113" s="800"/>
      <c r="DK113" s="801"/>
      <c r="DL113" s="802" t="s">
        <v>122</v>
      </c>
      <c r="DM113" s="800"/>
      <c r="DN113" s="800"/>
      <c r="DO113" s="800"/>
      <c r="DP113" s="801"/>
      <c r="DQ113" s="802" t="s">
        <v>384</v>
      </c>
      <c r="DR113" s="800"/>
      <c r="DS113" s="800"/>
      <c r="DT113" s="800"/>
      <c r="DU113" s="801"/>
      <c r="DV113" s="847" t="s">
        <v>122</v>
      </c>
      <c r="DW113" s="848"/>
      <c r="DX113" s="848"/>
      <c r="DY113" s="848"/>
      <c r="DZ113" s="849"/>
    </row>
    <row r="114" spans="1:130" s="226" customFormat="1" ht="26.25" customHeight="1" x14ac:dyDescent="0.15">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122</v>
      </c>
      <c r="AB114" s="800"/>
      <c r="AC114" s="800"/>
      <c r="AD114" s="800"/>
      <c r="AE114" s="801"/>
      <c r="AF114" s="802" t="s">
        <v>122</v>
      </c>
      <c r="AG114" s="800"/>
      <c r="AH114" s="800"/>
      <c r="AI114" s="800"/>
      <c r="AJ114" s="801"/>
      <c r="AK114" s="802" t="s">
        <v>384</v>
      </c>
      <c r="AL114" s="800"/>
      <c r="AM114" s="800"/>
      <c r="AN114" s="800"/>
      <c r="AO114" s="801"/>
      <c r="AP114" s="847" t="s">
        <v>442</v>
      </c>
      <c r="AQ114" s="848"/>
      <c r="AR114" s="848"/>
      <c r="AS114" s="848"/>
      <c r="AT114" s="849"/>
      <c r="AU114" s="959"/>
      <c r="AV114" s="960"/>
      <c r="AW114" s="960"/>
      <c r="AX114" s="960"/>
      <c r="AY114" s="960"/>
      <c r="AZ114" s="835" t="s">
        <v>443</v>
      </c>
      <c r="BA114" s="770"/>
      <c r="BB114" s="770"/>
      <c r="BC114" s="770"/>
      <c r="BD114" s="770"/>
      <c r="BE114" s="770"/>
      <c r="BF114" s="770"/>
      <c r="BG114" s="770"/>
      <c r="BH114" s="770"/>
      <c r="BI114" s="770"/>
      <c r="BJ114" s="770"/>
      <c r="BK114" s="770"/>
      <c r="BL114" s="770"/>
      <c r="BM114" s="770"/>
      <c r="BN114" s="770"/>
      <c r="BO114" s="770"/>
      <c r="BP114" s="771"/>
      <c r="BQ114" s="836">
        <v>975081</v>
      </c>
      <c r="BR114" s="837"/>
      <c r="BS114" s="837"/>
      <c r="BT114" s="837"/>
      <c r="BU114" s="837"/>
      <c r="BV114" s="837">
        <v>974341</v>
      </c>
      <c r="BW114" s="837"/>
      <c r="BX114" s="837"/>
      <c r="BY114" s="837"/>
      <c r="BZ114" s="837"/>
      <c r="CA114" s="837">
        <v>958461</v>
      </c>
      <c r="CB114" s="837"/>
      <c r="CC114" s="837"/>
      <c r="CD114" s="837"/>
      <c r="CE114" s="837"/>
      <c r="CF114" s="898">
        <v>33.799999999999997</v>
      </c>
      <c r="CG114" s="899"/>
      <c r="CH114" s="899"/>
      <c r="CI114" s="899"/>
      <c r="CJ114" s="899"/>
      <c r="CK114" s="954"/>
      <c r="CL114" s="841"/>
      <c r="CM114" s="844" t="s">
        <v>444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122</v>
      </c>
      <c r="DH114" s="800"/>
      <c r="DI114" s="800"/>
      <c r="DJ114" s="800"/>
      <c r="DK114" s="801"/>
      <c r="DL114" s="802" t="s">
        <v>122</v>
      </c>
      <c r="DM114" s="800"/>
      <c r="DN114" s="800"/>
      <c r="DO114" s="800"/>
      <c r="DP114" s="801"/>
      <c r="DQ114" s="802" t="s">
        <v>122</v>
      </c>
      <c r="DR114" s="800"/>
      <c r="DS114" s="800"/>
      <c r="DT114" s="800"/>
      <c r="DU114" s="801"/>
      <c r="DV114" s="847" t="s">
        <v>122</v>
      </c>
      <c r="DW114" s="848"/>
      <c r="DX114" s="848"/>
      <c r="DY114" s="848"/>
      <c r="DZ114" s="849"/>
    </row>
    <row r="115" spans="1:130" s="226" customFormat="1" ht="26.25" customHeight="1" x14ac:dyDescent="0.15">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122</v>
      </c>
      <c r="AB115" s="946"/>
      <c r="AC115" s="946"/>
      <c r="AD115" s="946"/>
      <c r="AE115" s="947"/>
      <c r="AF115" s="948" t="s">
        <v>384</v>
      </c>
      <c r="AG115" s="946"/>
      <c r="AH115" s="946"/>
      <c r="AI115" s="946"/>
      <c r="AJ115" s="947"/>
      <c r="AK115" s="948" t="s">
        <v>384</v>
      </c>
      <c r="AL115" s="946"/>
      <c r="AM115" s="946"/>
      <c r="AN115" s="946"/>
      <c r="AO115" s="947"/>
      <c r="AP115" s="949" t="s">
        <v>384</v>
      </c>
      <c r="AQ115" s="950"/>
      <c r="AR115" s="950"/>
      <c r="AS115" s="950"/>
      <c r="AT115" s="951"/>
      <c r="AU115" s="959"/>
      <c r="AV115" s="960"/>
      <c r="AW115" s="960"/>
      <c r="AX115" s="960"/>
      <c r="AY115" s="960"/>
      <c r="AZ115" s="835" t="s">
        <v>446</v>
      </c>
      <c r="BA115" s="770"/>
      <c r="BB115" s="770"/>
      <c r="BC115" s="770"/>
      <c r="BD115" s="770"/>
      <c r="BE115" s="770"/>
      <c r="BF115" s="770"/>
      <c r="BG115" s="770"/>
      <c r="BH115" s="770"/>
      <c r="BI115" s="770"/>
      <c r="BJ115" s="770"/>
      <c r="BK115" s="770"/>
      <c r="BL115" s="770"/>
      <c r="BM115" s="770"/>
      <c r="BN115" s="770"/>
      <c r="BO115" s="770"/>
      <c r="BP115" s="771"/>
      <c r="BQ115" s="836" t="s">
        <v>384</v>
      </c>
      <c r="BR115" s="837"/>
      <c r="BS115" s="837"/>
      <c r="BT115" s="837"/>
      <c r="BU115" s="837"/>
      <c r="BV115" s="837" t="s">
        <v>122</v>
      </c>
      <c r="BW115" s="837"/>
      <c r="BX115" s="837"/>
      <c r="BY115" s="837"/>
      <c r="BZ115" s="837"/>
      <c r="CA115" s="837" t="s">
        <v>122</v>
      </c>
      <c r="CB115" s="837"/>
      <c r="CC115" s="837"/>
      <c r="CD115" s="837"/>
      <c r="CE115" s="837"/>
      <c r="CF115" s="898" t="s">
        <v>122</v>
      </c>
      <c r="CG115" s="899"/>
      <c r="CH115" s="899"/>
      <c r="CI115" s="899"/>
      <c r="CJ115" s="899"/>
      <c r="CK115" s="954"/>
      <c r="CL115" s="841"/>
      <c r="CM115" s="835"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384</v>
      </c>
      <c r="DH115" s="800"/>
      <c r="DI115" s="800"/>
      <c r="DJ115" s="800"/>
      <c r="DK115" s="801"/>
      <c r="DL115" s="802" t="s">
        <v>384</v>
      </c>
      <c r="DM115" s="800"/>
      <c r="DN115" s="800"/>
      <c r="DO115" s="800"/>
      <c r="DP115" s="801"/>
      <c r="DQ115" s="802" t="s">
        <v>384</v>
      </c>
      <c r="DR115" s="800"/>
      <c r="DS115" s="800"/>
      <c r="DT115" s="800"/>
      <c r="DU115" s="801"/>
      <c r="DV115" s="847" t="s">
        <v>122</v>
      </c>
      <c r="DW115" s="848"/>
      <c r="DX115" s="848"/>
      <c r="DY115" s="848"/>
      <c r="DZ115" s="849"/>
    </row>
    <row r="116" spans="1:130" s="226" customFormat="1" ht="26.25" customHeight="1" x14ac:dyDescent="0.15">
      <c r="A116" s="943"/>
      <c r="B116" s="944"/>
      <c r="C116" s="903" t="s">
        <v>448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90</v>
      </c>
      <c r="AB116" s="800"/>
      <c r="AC116" s="800"/>
      <c r="AD116" s="800"/>
      <c r="AE116" s="801"/>
      <c r="AF116" s="802">
        <v>133</v>
      </c>
      <c r="AG116" s="800"/>
      <c r="AH116" s="800"/>
      <c r="AI116" s="800"/>
      <c r="AJ116" s="801"/>
      <c r="AK116" s="802">
        <v>37</v>
      </c>
      <c r="AL116" s="800"/>
      <c r="AM116" s="800"/>
      <c r="AN116" s="800"/>
      <c r="AO116" s="801"/>
      <c r="AP116" s="847">
        <v>0</v>
      </c>
      <c r="AQ116" s="848"/>
      <c r="AR116" s="848"/>
      <c r="AS116" s="848"/>
      <c r="AT116" s="849"/>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384</v>
      </c>
      <c r="BW116" s="837"/>
      <c r="BX116" s="837"/>
      <c r="BY116" s="837"/>
      <c r="BZ116" s="837"/>
      <c r="CA116" s="837" t="s">
        <v>450</v>
      </c>
      <c r="CB116" s="837"/>
      <c r="CC116" s="837"/>
      <c r="CD116" s="837"/>
      <c r="CE116" s="837"/>
      <c r="CF116" s="898" t="s">
        <v>384</v>
      </c>
      <c r="CG116" s="899"/>
      <c r="CH116" s="899"/>
      <c r="CI116" s="899"/>
      <c r="CJ116" s="899"/>
      <c r="CK116" s="954"/>
      <c r="CL116" s="841"/>
      <c r="CM116" s="844" t="s">
        <v>451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122</v>
      </c>
      <c r="DM116" s="800"/>
      <c r="DN116" s="800"/>
      <c r="DO116" s="800"/>
      <c r="DP116" s="801"/>
      <c r="DQ116" s="802" t="s">
        <v>122</v>
      </c>
      <c r="DR116" s="800"/>
      <c r="DS116" s="800"/>
      <c r="DT116" s="800"/>
      <c r="DU116" s="801"/>
      <c r="DV116" s="847" t="s">
        <v>450</v>
      </c>
      <c r="DW116" s="848"/>
      <c r="DX116" s="848"/>
      <c r="DY116" s="848"/>
      <c r="DZ116" s="849"/>
    </row>
    <row r="117" spans="1:130" s="226" customFormat="1" ht="26.25" customHeight="1" x14ac:dyDescent="0.15">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452</v>
      </c>
      <c r="Z117" s="926"/>
      <c r="AA117" s="931">
        <v>655308</v>
      </c>
      <c r="AB117" s="932"/>
      <c r="AC117" s="932"/>
      <c r="AD117" s="932"/>
      <c r="AE117" s="933"/>
      <c r="AF117" s="934">
        <v>676107</v>
      </c>
      <c r="AG117" s="932"/>
      <c r="AH117" s="932"/>
      <c r="AI117" s="932"/>
      <c r="AJ117" s="933"/>
      <c r="AK117" s="934">
        <v>665595</v>
      </c>
      <c r="AL117" s="932"/>
      <c r="AM117" s="932"/>
      <c r="AN117" s="932"/>
      <c r="AO117" s="933"/>
      <c r="AP117" s="935"/>
      <c r="AQ117" s="936"/>
      <c r="AR117" s="936"/>
      <c r="AS117" s="936"/>
      <c r="AT117" s="937"/>
      <c r="AU117" s="959"/>
      <c r="AV117" s="960"/>
      <c r="AW117" s="960"/>
      <c r="AX117" s="960"/>
      <c r="AY117" s="960"/>
      <c r="AZ117" s="886" t="s">
        <v>453</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384</v>
      </c>
      <c r="BW117" s="837"/>
      <c r="BX117" s="837"/>
      <c r="BY117" s="837"/>
      <c r="BZ117" s="837"/>
      <c r="CA117" s="837" t="s">
        <v>122</v>
      </c>
      <c r="CB117" s="837"/>
      <c r="CC117" s="837"/>
      <c r="CD117" s="837"/>
      <c r="CE117" s="837"/>
      <c r="CF117" s="898" t="s">
        <v>122</v>
      </c>
      <c r="CG117" s="899"/>
      <c r="CH117" s="899"/>
      <c r="CI117" s="899"/>
      <c r="CJ117" s="899"/>
      <c r="CK117" s="954"/>
      <c r="CL117" s="841"/>
      <c r="CM117" s="844" t="s">
        <v>454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450</v>
      </c>
      <c r="DR117" s="800"/>
      <c r="DS117" s="800"/>
      <c r="DT117" s="800"/>
      <c r="DU117" s="801"/>
      <c r="DV117" s="847" t="s">
        <v>384</v>
      </c>
      <c r="DW117" s="848"/>
      <c r="DX117" s="848"/>
      <c r="DY117" s="848"/>
      <c r="DZ117" s="849"/>
    </row>
    <row r="118" spans="1:130" s="226" customFormat="1" ht="26.25" customHeight="1" x14ac:dyDescent="0.15">
      <c r="A118" s="924" t="s">
        <v>425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423</v>
      </c>
      <c r="AB118" s="925"/>
      <c r="AC118" s="925"/>
      <c r="AD118" s="925"/>
      <c r="AE118" s="926"/>
      <c r="AF118" s="927" t="s">
        <v>302</v>
      </c>
      <c r="AG118" s="925"/>
      <c r="AH118" s="925"/>
      <c r="AI118" s="925"/>
      <c r="AJ118" s="926"/>
      <c r="AK118" s="927" t="s">
        <v>301</v>
      </c>
      <c r="AL118" s="925"/>
      <c r="AM118" s="925"/>
      <c r="AN118" s="925"/>
      <c r="AO118" s="926"/>
      <c r="AP118" s="928" t="s">
        <v>424</v>
      </c>
      <c r="AQ118" s="929"/>
      <c r="AR118" s="929"/>
      <c r="AS118" s="929"/>
      <c r="AT118" s="930"/>
      <c r="AU118" s="959"/>
      <c r="AV118" s="960"/>
      <c r="AW118" s="960"/>
      <c r="AX118" s="960"/>
      <c r="AY118" s="960"/>
      <c r="AZ118" s="902" t="s">
        <v>455</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435</v>
      </c>
      <c r="BW118" s="868"/>
      <c r="BX118" s="868"/>
      <c r="BY118" s="868"/>
      <c r="BZ118" s="868"/>
      <c r="CA118" s="868" t="s">
        <v>122</v>
      </c>
      <c r="CB118" s="868"/>
      <c r="CC118" s="868"/>
      <c r="CD118" s="868"/>
      <c r="CE118" s="868"/>
      <c r="CF118" s="898" t="s">
        <v>435</v>
      </c>
      <c r="CG118" s="899"/>
      <c r="CH118" s="899"/>
      <c r="CI118" s="899"/>
      <c r="CJ118" s="899"/>
      <c r="CK118" s="954"/>
      <c r="CL118" s="841"/>
      <c r="CM118" s="844" t="s">
        <v>456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384</v>
      </c>
      <c r="DM118" s="800"/>
      <c r="DN118" s="800"/>
      <c r="DO118" s="800"/>
      <c r="DP118" s="801"/>
      <c r="DQ118" s="802" t="s">
        <v>384</v>
      </c>
      <c r="DR118" s="800"/>
      <c r="DS118" s="800"/>
      <c r="DT118" s="800"/>
      <c r="DU118" s="801"/>
      <c r="DV118" s="847" t="s">
        <v>122</v>
      </c>
      <c r="DW118" s="848"/>
      <c r="DX118" s="848"/>
      <c r="DY118" s="848"/>
      <c r="DZ118" s="849"/>
    </row>
    <row r="119" spans="1:130" s="226" customFormat="1" ht="26.25" customHeight="1" x14ac:dyDescent="0.15">
      <c r="A119" s="838" t="s">
        <v>428</v>
      </c>
      <c r="B119" s="839"/>
      <c r="C119" s="914" t="s">
        <v>429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384</v>
      </c>
      <c r="AB119" s="918"/>
      <c r="AC119" s="918"/>
      <c r="AD119" s="918"/>
      <c r="AE119" s="919"/>
      <c r="AF119" s="920" t="s">
        <v>122</v>
      </c>
      <c r="AG119" s="918"/>
      <c r="AH119" s="918"/>
      <c r="AI119" s="918"/>
      <c r="AJ119" s="919"/>
      <c r="AK119" s="920" t="s">
        <v>122</v>
      </c>
      <c r="AL119" s="918"/>
      <c r="AM119" s="918"/>
      <c r="AN119" s="918"/>
      <c r="AO119" s="919"/>
      <c r="AP119" s="921" t="s">
        <v>384</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457</v>
      </c>
      <c r="BP119" s="901"/>
      <c r="BQ119" s="905">
        <v>7905657</v>
      </c>
      <c r="BR119" s="868"/>
      <c r="BS119" s="868"/>
      <c r="BT119" s="868"/>
      <c r="BU119" s="868"/>
      <c r="BV119" s="868">
        <v>8135758</v>
      </c>
      <c r="BW119" s="868"/>
      <c r="BX119" s="868"/>
      <c r="BY119" s="868"/>
      <c r="BZ119" s="868"/>
      <c r="CA119" s="868">
        <v>8191737</v>
      </c>
      <c r="CB119" s="868"/>
      <c r="CC119" s="868"/>
      <c r="CD119" s="868"/>
      <c r="CE119" s="868"/>
      <c r="CF119" s="766"/>
      <c r="CG119" s="767"/>
      <c r="CH119" s="767"/>
      <c r="CI119" s="767"/>
      <c r="CJ119" s="857"/>
      <c r="CK119" s="955"/>
      <c r="CL119" s="843"/>
      <c r="CM119" s="861" t="s">
        <v>458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384</v>
      </c>
      <c r="DH119" s="783"/>
      <c r="DI119" s="783"/>
      <c r="DJ119" s="783"/>
      <c r="DK119" s="784"/>
      <c r="DL119" s="785" t="s">
        <v>122</v>
      </c>
      <c r="DM119" s="783"/>
      <c r="DN119" s="783"/>
      <c r="DO119" s="783"/>
      <c r="DP119" s="784"/>
      <c r="DQ119" s="785" t="s">
        <v>122</v>
      </c>
      <c r="DR119" s="783"/>
      <c r="DS119" s="783"/>
      <c r="DT119" s="783"/>
      <c r="DU119" s="784"/>
      <c r="DV119" s="871" t="s">
        <v>384</v>
      </c>
      <c r="DW119" s="872"/>
      <c r="DX119" s="872"/>
      <c r="DY119" s="872"/>
      <c r="DZ119" s="873"/>
    </row>
    <row r="120" spans="1:130" s="226" customFormat="1" ht="26.25" customHeight="1" x14ac:dyDescent="0.15">
      <c r="A120" s="840"/>
      <c r="B120" s="841"/>
      <c r="C120" s="844" t="s">
        <v>432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384</v>
      </c>
      <c r="AB120" s="800"/>
      <c r="AC120" s="800"/>
      <c r="AD120" s="800"/>
      <c r="AE120" s="801"/>
      <c r="AF120" s="802" t="s">
        <v>122</v>
      </c>
      <c r="AG120" s="800"/>
      <c r="AH120" s="800"/>
      <c r="AI120" s="800"/>
      <c r="AJ120" s="801"/>
      <c r="AK120" s="802" t="s">
        <v>384</v>
      </c>
      <c r="AL120" s="800"/>
      <c r="AM120" s="800"/>
      <c r="AN120" s="800"/>
      <c r="AO120" s="801"/>
      <c r="AP120" s="847" t="s">
        <v>435</v>
      </c>
      <c r="AQ120" s="848"/>
      <c r="AR120" s="848"/>
      <c r="AS120" s="848"/>
      <c r="AT120" s="849"/>
      <c r="AU120" s="906" t="s">
        <v>459</v>
      </c>
      <c r="AV120" s="907"/>
      <c r="AW120" s="907"/>
      <c r="AX120" s="907"/>
      <c r="AY120" s="908"/>
      <c r="AZ120" s="883" t="s">
        <v>460</v>
      </c>
      <c r="BA120" s="828"/>
      <c r="BB120" s="828"/>
      <c r="BC120" s="828"/>
      <c r="BD120" s="828"/>
      <c r="BE120" s="828"/>
      <c r="BF120" s="828"/>
      <c r="BG120" s="828"/>
      <c r="BH120" s="828"/>
      <c r="BI120" s="828"/>
      <c r="BJ120" s="828"/>
      <c r="BK120" s="828"/>
      <c r="BL120" s="828"/>
      <c r="BM120" s="828"/>
      <c r="BN120" s="828"/>
      <c r="BO120" s="828"/>
      <c r="BP120" s="829"/>
      <c r="BQ120" s="884">
        <v>5300110</v>
      </c>
      <c r="BR120" s="865"/>
      <c r="BS120" s="865"/>
      <c r="BT120" s="865"/>
      <c r="BU120" s="865"/>
      <c r="BV120" s="865">
        <v>5727521</v>
      </c>
      <c r="BW120" s="865"/>
      <c r="BX120" s="865"/>
      <c r="BY120" s="865"/>
      <c r="BZ120" s="865"/>
      <c r="CA120" s="865">
        <v>5850103</v>
      </c>
      <c r="CB120" s="865"/>
      <c r="CC120" s="865"/>
      <c r="CD120" s="865"/>
      <c r="CE120" s="865"/>
      <c r="CF120" s="889">
        <v>206</v>
      </c>
      <c r="CG120" s="890"/>
      <c r="CH120" s="890"/>
      <c r="CI120" s="890"/>
      <c r="CJ120" s="890"/>
      <c r="CK120" s="891" t="s">
        <v>461</v>
      </c>
      <c r="CL120" s="875"/>
      <c r="CM120" s="875"/>
      <c r="CN120" s="875"/>
      <c r="CO120" s="876"/>
      <c r="CP120" s="895" t="s">
        <v>462</v>
      </c>
      <c r="CQ120" s="896"/>
      <c r="CR120" s="896"/>
      <c r="CS120" s="896"/>
      <c r="CT120" s="896"/>
      <c r="CU120" s="896"/>
      <c r="CV120" s="896"/>
      <c r="CW120" s="896"/>
      <c r="CX120" s="896"/>
      <c r="CY120" s="896"/>
      <c r="CZ120" s="896"/>
      <c r="DA120" s="896"/>
      <c r="DB120" s="896"/>
      <c r="DC120" s="896"/>
      <c r="DD120" s="896"/>
      <c r="DE120" s="896"/>
      <c r="DF120" s="897"/>
      <c r="DG120" s="884">
        <v>1232514</v>
      </c>
      <c r="DH120" s="865"/>
      <c r="DI120" s="865"/>
      <c r="DJ120" s="865"/>
      <c r="DK120" s="865"/>
      <c r="DL120" s="865">
        <v>1170201</v>
      </c>
      <c r="DM120" s="865"/>
      <c r="DN120" s="865"/>
      <c r="DO120" s="865"/>
      <c r="DP120" s="865"/>
      <c r="DQ120" s="865">
        <v>1178817</v>
      </c>
      <c r="DR120" s="865"/>
      <c r="DS120" s="865"/>
      <c r="DT120" s="865"/>
      <c r="DU120" s="865"/>
      <c r="DV120" s="866">
        <v>41.5</v>
      </c>
      <c r="DW120" s="866"/>
      <c r="DX120" s="866"/>
      <c r="DY120" s="866"/>
      <c r="DZ120" s="867"/>
    </row>
    <row r="121" spans="1:130" s="226" customFormat="1" ht="26.25" customHeight="1" x14ac:dyDescent="0.15">
      <c r="A121" s="840"/>
      <c r="B121" s="841"/>
      <c r="C121" s="886" t="s">
        <v>463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450</v>
      </c>
      <c r="AB121" s="800"/>
      <c r="AC121" s="800"/>
      <c r="AD121" s="800"/>
      <c r="AE121" s="801"/>
      <c r="AF121" s="802" t="s">
        <v>122</v>
      </c>
      <c r="AG121" s="800"/>
      <c r="AH121" s="800"/>
      <c r="AI121" s="800"/>
      <c r="AJ121" s="801"/>
      <c r="AK121" s="802" t="s">
        <v>384</v>
      </c>
      <c r="AL121" s="800"/>
      <c r="AM121" s="800"/>
      <c r="AN121" s="800"/>
      <c r="AO121" s="801"/>
      <c r="AP121" s="847" t="s">
        <v>384</v>
      </c>
      <c r="AQ121" s="848"/>
      <c r="AR121" s="848"/>
      <c r="AS121" s="848"/>
      <c r="AT121" s="849"/>
      <c r="AU121" s="909"/>
      <c r="AV121" s="910"/>
      <c r="AW121" s="910"/>
      <c r="AX121" s="910"/>
      <c r="AY121" s="911"/>
      <c r="AZ121" s="835" t="s">
        <v>464</v>
      </c>
      <c r="BA121" s="770"/>
      <c r="BB121" s="770"/>
      <c r="BC121" s="770"/>
      <c r="BD121" s="770"/>
      <c r="BE121" s="770"/>
      <c r="BF121" s="770"/>
      <c r="BG121" s="770"/>
      <c r="BH121" s="770"/>
      <c r="BI121" s="770"/>
      <c r="BJ121" s="770"/>
      <c r="BK121" s="770"/>
      <c r="BL121" s="770"/>
      <c r="BM121" s="770"/>
      <c r="BN121" s="770"/>
      <c r="BO121" s="770"/>
      <c r="BP121" s="771"/>
      <c r="BQ121" s="836" t="s">
        <v>384</v>
      </c>
      <c r="BR121" s="837"/>
      <c r="BS121" s="837"/>
      <c r="BT121" s="837"/>
      <c r="BU121" s="837"/>
      <c r="BV121" s="837" t="s">
        <v>122</v>
      </c>
      <c r="BW121" s="837"/>
      <c r="BX121" s="837"/>
      <c r="BY121" s="837"/>
      <c r="BZ121" s="837"/>
      <c r="CA121" s="837">
        <v>372570</v>
      </c>
      <c r="CB121" s="837"/>
      <c r="CC121" s="837"/>
      <c r="CD121" s="837"/>
      <c r="CE121" s="837"/>
      <c r="CF121" s="898">
        <v>13.1</v>
      </c>
      <c r="CG121" s="899"/>
      <c r="CH121" s="899"/>
      <c r="CI121" s="899"/>
      <c r="CJ121" s="899"/>
      <c r="CK121" s="892"/>
      <c r="CL121" s="878"/>
      <c r="CM121" s="878"/>
      <c r="CN121" s="878"/>
      <c r="CO121" s="879"/>
      <c r="CP121" s="858" t="s">
        <v>398</v>
      </c>
      <c r="CQ121" s="859"/>
      <c r="CR121" s="859"/>
      <c r="CS121" s="859"/>
      <c r="CT121" s="859"/>
      <c r="CU121" s="859"/>
      <c r="CV121" s="859"/>
      <c r="CW121" s="859"/>
      <c r="CX121" s="859"/>
      <c r="CY121" s="859"/>
      <c r="CZ121" s="859"/>
      <c r="DA121" s="859"/>
      <c r="DB121" s="859"/>
      <c r="DC121" s="859"/>
      <c r="DD121" s="859"/>
      <c r="DE121" s="859"/>
      <c r="DF121" s="860"/>
      <c r="DG121" s="836">
        <v>139470</v>
      </c>
      <c r="DH121" s="837"/>
      <c r="DI121" s="837"/>
      <c r="DJ121" s="837"/>
      <c r="DK121" s="837"/>
      <c r="DL121" s="837">
        <v>131818</v>
      </c>
      <c r="DM121" s="837"/>
      <c r="DN121" s="837"/>
      <c r="DO121" s="837"/>
      <c r="DP121" s="837"/>
      <c r="DQ121" s="837">
        <v>172728</v>
      </c>
      <c r="DR121" s="837"/>
      <c r="DS121" s="837"/>
      <c r="DT121" s="837"/>
      <c r="DU121" s="837"/>
      <c r="DV121" s="814">
        <v>6.1</v>
      </c>
      <c r="DW121" s="814"/>
      <c r="DX121" s="814"/>
      <c r="DY121" s="814"/>
      <c r="DZ121" s="815"/>
    </row>
    <row r="122" spans="1:130" s="226" customFormat="1" ht="26.25" customHeight="1" x14ac:dyDescent="0.15">
      <c r="A122" s="840"/>
      <c r="B122" s="841"/>
      <c r="C122" s="844" t="s">
        <v>444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450</v>
      </c>
      <c r="AG122" s="800"/>
      <c r="AH122" s="800"/>
      <c r="AI122" s="800"/>
      <c r="AJ122" s="801"/>
      <c r="AK122" s="802" t="s">
        <v>384</v>
      </c>
      <c r="AL122" s="800"/>
      <c r="AM122" s="800"/>
      <c r="AN122" s="800"/>
      <c r="AO122" s="801"/>
      <c r="AP122" s="847" t="s">
        <v>122</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5273051</v>
      </c>
      <c r="BR122" s="868"/>
      <c r="BS122" s="868"/>
      <c r="BT122" s="868"/>
      <c r="BU122" s="868"/>
      <c r="BV122" s="868">
        <v>5184572</v>
      </c>
      <c r="BW122" s="868"/>
      <c r="BX122" s="868"/>
      <c r="BY122" s="868"/>
      <c r="BZ122" s="868"/>
      <c r="CA122" s="868">
        <v>5135399</v>
      </c>
      <c r="CB122" s="868"/>
      <c r="CC122" s="868"/>
      <c r="CD122" s="868"/>
      <c r="CE122" s="868"/>
      <c r="CF122" s="869">
        <v>180.8</v>
      </c>
      <c r="CG122" s="870"/>
      <c r="CH122" s="870"/>
      <c r="CI122" s="870"/>
      <c r="CJ122" s="870"/>
      <c r="CK122" s="892"/>
      <c r="CL122" s="878"/>
      <c r="CM122" s="878"/>
      <c r="CN122" s="878"/>
      <c r="CO122" s="879"/>
      <c r="CP122" s="858" t="s">
        <v>396</v>
      </c>
      <c r="CQ122" s="859"/>
      <c r="CR122" s="859"/>
      <c r="CS122" s="859"/>
      <c r="CT122" s="859"/>
      <c r="CU122" s="859"/>
      <c r="CV122" s="859"/>
      <c r="CW122" s="859"/>
      <c r="CX122" s="859"/>
      <c r="CY122" s="859"/>
      <c r="CZ122" s="859"/>
      <c r="DA122" s="859"/>
      <c r="DB122" s="859"/>
      <c r="DC122" s="859"/>
      <c r="DD122" s="859"/>
      <c r="DE122" s="859"/>
      <c r="DF122" s="860"/>
      <c r="DG122" s="836" t="s">
        <v>384</v>
      </c>
      <c r="DH122" s="837"/>
      <c r="DI122" s="837"/>
      <c r="DJ122" s="837"/>
      <c r="DK122" s="837"/>
      <c r="DL122" s="837" t="s">
        <v>384</v>
      </c>
      <c r="DM122" s="837"/>
      <c r="DN122" s="837"/>
      <c r="DO122" s="837"/>
      <c r="DP122" s="837"/>
      <c r="DQ122" s="837" t="s">
        <v>384</v>
      </c>
      <c r="DR122" s="837"/>
      <c r="DS122" s="837"/>
      <c r="DT122" s="837"/>
      <c r="DU122" s="837"/>
      <c r="DV122" s="814" t="s">
        <v>435</v>
      </c>
      <c r="DW122" s="814"/>
      <c r="DX122" s="814"/>
      <c r="DY122" s="814"/>
      <c r="DZ122" s="815"/>
    </row>
    <row r="123" spans="1:130" s="226" customFormat="1" ht="26.25" customHeight="1" x14ac:dyDescent="0.15">
      <c r="A123" s="840"/>
      <c r="B123" s="841"/>
      <c r="C123" s="844" t="s">
        <v>451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384</v>
      </c>
      <c r="AB123" s="800"/>
      <c r="AC123" s="800"/>
      <c r="AD123" s="800"/>
      <c r="AE123" s="801"/>
      <c r="AF123" s="802" t="s">
        <v>122</v>
      </c>
      <c r="AG123" s="800"/>
      <c r="AH123" s="800"/>
      <c r="AI123" s="800"/>
      <c r="AJ123" s="801"/>
      <c r="AK123" s="802" t="s">
        <v>384</v>
      </c>
      <c r="AL123" s="800"/>
      <c r="AM123" s="800"/>
      <c r="AN123" s="800"/>
      <c r="AO123" s="801"/>
      <c r="AP123" s="847" t="s">
        <v>384</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466</v>
      </c>
      <c r="BP123" s="901"/>
      <c r="BQ123" s="855">
        <v>10573161</v>
      </c>
      <c r="BR123" s="856"/>
      <c r="BS123" s="856"/>
      <c r="BT123" s="856"/>
      <c r="BU123" s="856"/>
      <c r="BV123" s="856">
        <v>10912093</v>
      </c>
      <c r="BW123" s="856"/>
      <c r="BX123" s="856"/>
      <c r="BY123" s="856"/>
      <c r="BZ123" s="856"/>
      <c r="CA123" s="856">
        <v>11358072</v>
      </c>
      <c r="CB123" s="856"/>
      <c r="CC123" s="856"/>
      <c r="CD123" s="856"/>
      <c r="CE123" s="856"/>
      <c r="CF123" s="766"/>
      <c r="CG123" s="767"/>
      <c r="CH123" s="767"/>
      <c r="CI123" s="767"/>
      <c r="CJ123" s="857"/>
      <c r="CK123" s="892"/>
      <c r="CL123" s="878"/>
      <c r="CM123" s="878"/>
      <c r="CN123" s="878"/>
      <c r="CO123" s="879"/>
      <c r="CP123" s="858" t="s">
        <v>467</v>
      </c>
      <c r="CQ123" s="859"/>
      <c r="CR123" s="859"/>
      <c r="CS123" s="859"/>
      <c r="CT123" s="859"/>
      <c r="CU123" s="859"/>
      <c r="CV123" s="859"/>
      <c r="CW123" s="859"/>
      <c r="CX123" s="859"/>
      <c r="CY123" s="859"/>
      <c r="CZ123" s="859"/>
      <c r="DA123" s="859"/>
      <c r="DB123" s="859"/>
      <c r="DC123" s="859"/>
      <c r="DD123" s="859"/>
      <c r="DE123" s="859"/>
      <c r="DF123" s="860"/>
      <c r="DG123" s="799" t="s">
        <v>450</v>
      </c>
      <c r="DH123" s="800"/>
      <c r="DI123" s="800"/>
      <c r="DJ123" s="800"/>
      <c r="DK123" s="801"/>
      <c r="DL123" s="802" t="s">
        <v>122</v>
      </c>
      <c r="DM123" s="800"/>
      <c r="DN123" s="800"/>
      <c r="DO123" s="800"/>
      <c r="DP123" s="801"/>
      <c r="DQ123" s="802" t="s">
        <v>384</v>
      </c>
      <c r="DR123" s="800"/>
      <c r="DS123" s="800"/>
      <c r="DT123" s="800"/>
      <c r="DU123" s="801"/>
      <c r="DV123" s="847" t="s">
        <v>122</v>
      </c>
      <c r="DW123" s="848"/>
      <c r="DX123" s="848"/>
      <c r="DY123" s="848"/>
      <c r="DZ123" s="849"/>
    </row>
    <row r="124" spans="1:130" s="226" customFormat="1" ht="26.25" customHeight="1" thickBot="1" x14ac:dyDescent="0.2">
      <c r="A124" s="840"/>
      <c r="B124" s="841"/>
      <c r="C124" s="844" t="s">
        <v>454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384</v>
      </c>
      <c r="AB124" s="800"/>
      <c r="AC124" s="800"/>
      <c r="AD124" s="800"/>
      <c r="AE124" s="801"/>
      <c r="AF124" s="802" t="s">
        <v>122</v>
      </c>
      <c r="AG124" s="800"/>
      <c r="AH124" s="800"/>
      <c r="AI124" s="800"/>
      <c r="AJ124" s="801"/>
      <c r="AK124" s="802" t="s">
        <v>384</v>
      </c>
      <c r="AL124" s="800"/>
      <c r="AM124" s="800"/>
      <c r="AN124" s="800"/>
      <c r="AO124" s="801"/>
      <c r="AP124" s="847" t="s">
        <v>122</v>
      </c>
      <c r="AQ124" s="848"/>
      <c r="AR124" s="848"/>
      <c r="AS124" s="848"/>
      <c r="AT124" s="849"/>
      <c r="AU124" s="850" t="s">
        <v>468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384</v>
      </c>
      <c r="BR124" s="854"/>
      <c r="BS124" s="854"/>
      <c r="BT124" s="854"/>
      <c r="BU124" s="854"/>
      <c r="BV124" s="854" t="s">
        <v>384</v>
      </c>
      <c r="BW124" s="854"/>
      <c r="BX124" s="854"/>
      <c r="BY124" s="854"/>
      <c r="BZ124" s="854"/>
      <c r="CA124" s="854" t="s">
        <v>122</v>
      </c>
      <c r="CB124" s="854"/>
      <c r="CC124" s="854"/>
      <c r="CD124" s="854"/>
      <c r="CE124" s="854"/>
      <c r="CF124" s="744"/>
      <c r="CG124" s="745"/>
      <c r="CH124" s="745"/>
      <c r="CI124" s="745"/>
      <c r="CJ124" s="885"/>
      <c r="CK124" s="893"/>
      <c r="CL124" s="893"/>
      <c r="CM124" s="893"/>
      <c r="CN124" s="893"/>
      <c r="CO124" s="894"/>
      <c r="CP124" s="858" t="s">
        <v>469</v>
      </c>
      <c r="CQ124" s="859"/>
      <c r="CR124" s="859"/>
      <c r="CS124" s="859"/>
      <c r="CT124" s="859"/>
      <c r="CU124" s="859"/>
      <c r="CV124" s="859"/>
      <c r="CW124" s="859"/>
      <c r="CX124" s="859"/>
      <c r="CY124" s="859"/>
      <c r="CZ124" s="859"/>
      <c r="DA124" s="859"/>
      <c r="DB124" s="859"/>
      <c r="DC124" s="859"/>
      <c r="DD124" s="859"/>
      <c r="DE124" s="859"/>
      <c r="DF124" s="860"/>
      <c r="DG124" s="782" t="s">
        <v>384</v>
      </c>
      <c r="DH124" s="783"/>
      <c r="DI124" s="783"/>
      <c r="DJ124" s="783"/>
      <c r="DK124" s="784"/>
      <c r="DL124" s="785" t="s">
        <v>435</v>
      </c>
      <c r="DM124" s="783"/>
      <c r="DN124" s="783"/>
      <c r="DO124" s="783"/>
      <c r="DP124" s="784"/>
      <c r="DQ124" s="785" t="s">
        <v>384</v>
      </c>
      <c r="DR124" s="783"/>
      <c r="DS124" s="783"/>
      <c r="DT124" s="783"/>
      <c r="DU124" s="784"/>
      <c r="DV124" s="871" t="s">
        <v>122</v>
      </c>
      <c r="DW124" s="872"/>
      <c r="DX124" s="872"/>
      <c r="DY124" s="872"/>
      <c r="DZ124" s="873"/>
    </row>
    <row r="125" spans="1:130" s="226" customFormat="1" ht="26.25" customHeight="1" x14ac:dyDescent="0.15">
      <c r="A125" s="840"/>
      <c r="B125" s="841"/>
      <c r="C125" s="844" t="s">
        <v>456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384</v>
      </c>
      <c r="AL125" s="800"/>
      <c r="AM125" s="800"/>
      <c r="AN125" s="800"/>
      <c r="AO125" s="801"/>
      <c r="AP125" s="847" t="s">
        <v>384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470</v>
      </c>
      <c r="CL125" s="875"/>
      <c r="CM125" s="875"/>
      <c r="CN125" s="875"/>
      <c r="CO125" s="876"/>
      <c r="CP125" s="883" t="s">
        <v>471</v>
      </c>
      <c r="CQ125" s="828"/>
      <c r="CR125" s="828"/>
      <c r="CS125" s="828"/>
      <c r="CT125" s="828"/>
      <c r="CU125" s="828"/>
      <c r="CV125" s="828"/>
      <c r="CW125" s="828"/>
      <c r="CX125" s="828"/>
      <c r="CY125" s="828"/>
      <c r="CZ125" s="828"/>
      <c r="DA125" s="828"/>
      <c r="DB125" s="828"/>
      <c r="DC125" s="828"/>
      <c r="DD125" s="828"/>
      <c r="DE125" s="828"/>
      <c r="DF125" s="829"/>
      <c r="DG125" s="884" t="s">
        <v>384</v>
      </c>
      <c r="DH125" s="865"/>
      <c r="DI125" s="865"/>
      <c r="DJ125" s="865"/>
      <c r="DK125" s="865"/>
      <c r="DL125" s="865" t="s">
        <v>122</v>
      </c>
      <c r="DM125" s="865"/>
      <c r="DN125" s="865"/>
      <c r="DO125" s="865"/>
      <c r="DP125" s="865"/>
      <c r="DQ125" s="865" t="s">
        <v>384</v>
      </c>
      <c r="DR125" s="865"/>
      <c r="DS125" s="865"/>
      <c r="DT125" s="865"/>
      <c r="DU125" s="865"/>
      <c r="DV125" s="866" t="s">
        <v>122</v>
      </c>
      <c r="DW125" s="866"/>
      <c r="DX125" s="866"/>
      <c r="DY125" s="866"/>
      <c r="DZ125" s="867"/>
    </row>
    <row r="126" spans="1:130" s="226" customFormat="1" ht="26.25" customHeight="1" thickBot="1" x14ac:dyDescent="0.2">
      <c r="A126" s="840"/>
      <c r="B126" s="841"/>
      <c r="C126" s="844" t="s">
        <v>458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122</v>
      </c>
      <c r="AB126" s="800"/>
      <c r="AC126" s="800"/>
      <c r="AD126" s="800"/>
      <c r="AE126" s="801"/>
      <c r="AF126" s="802" t="s">
        <v>450</v>
      </c>
      <c r="AG126" s="800"/>
      <c r="AH126" s="800"/>
      <c r="AI126" s="800"/>
      <c r="AJ126" s="801"/>
      <c r="AK126" s="802" t="s">
        <v>435</v>
      </c>
      <c r="AL126" s="800"/>
      <c r="AM126" s="800"/>
      <c r="AN126" s="800"/>
      <c r="AO126" s="801"/>
      <c r="AP126" s="847" t="s">
        <v>384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472</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384</v>
      </c>
      <c r="DM126" s="837"/>
      <c r="DN126" s="837"/>
      <c r="DO126" s="837"/>
      <c r="DP126" s="837"/>
      <c r="DQ126" s="837" t="s">
        <v>122</v>
      </c>
      <c r="DR126" s="837"/>
      <c r="DS126" s="837"/>
      <c r="DT126" s="837"/>
      <c r="DU126" s="837"/>
      <c r="DV126" s="814" t="s">
        <v>384</v>
      </c>
      <c r="DW126" s="814"/>
      <c r="DX126" s="814"/>
      <c r="DY126" s="814"/>
      <c r="DZ126" s="815"/>
    </row>
    <row r="127" spans="1:130" s="226" customFormat="1" ht="26.25" customHeight="1" x14ac:dyDescent="0.15">
      <c r="A127" s="842"/>
      <c r="B127" s="843"/>
      <c r="C127" s="861" t="s">
        <v>473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450</v>
      </c>
      <c r="AB127" s="800"/>
      <c r="AC127" s="800"/>
      <c r="AD127" s="800"/>
      <c r="AE127" s="801"/>
      <c r="AF127" s="802" t="s">
        <v>384</v>
      </c>
      <c r="AG127" s="800"/>
      <c r="AH127" s="800"/>
      <c r="AI127" s="800"/>
      <c r="AJ127" s="801"/>
      <c r="AK127" s="802" t="s">
        <v>122</v>
      </c>
      <c r="AL127" s="800"/>
      <c r="AM127" s="800"/>
      <c r="AN127" s="800"/>
      <c r="AO127" s="801"/>
      <c r="AP127" s="847" t="s">
        <v>122</v>
      </c>
      <c r="AQ127" s="848"/>
      <c r="AR127" s="848"/>
      <c r="AS127" s="848"/>
      <c r="AT127" s="849"/>
      <c r="AU127" s="262"/>
      <c r="AV127" s="262"/>
      <c r="AW127" s="262"/>
      <c r="AX127" s="864" t="s">
        <v>474</v>
      </c>
      <c r="AY127" s="832"/>
      <c r="AZ127" s="832"/>
      <c r="BA127" s="832"/>
      <c r="BB127" s="832"/>
      <c r="BC127" s="832"/>
      <c r="BD127" s="832"/>
      <c r="BE127" s="833"/>
      <c r="BF127" s="831" t="s">
        <v>475</v>
      </c>
      <c r="BG127" s="832"/>
      <c r="BH127" s="832"/>
      <c r="BI127" s="832"/>
      <c r="BJ127" s="832"/>
      <c r="BK127" s="832"/>
      <c r="BL127" s="833"/>
      <c r="BM127" s="831" t="s">
        <v>476</v>
      </c>
      <c r="BN127" s="832"/>
      <c r="BO127" s="832"/>
      <c r="BP127" s="832"/>
      <c r="BQ127" s="832"/>
      <c r="BR127" s="832"/>
      <c r="BS127" s="833"/>
      <c r="BT127" s="831" t="s">
        <v>477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478</v>
      </c>
      <c r="CQ127" s="770"/>
      <c r="CR127" s="770"/>
      <c r="CS127" s="770"/>
      <c r="CT127" s="770"/>
      <c r="CU127" s="770"/>
      <c r="CV127" s="770"/>
      <c r="CW127" s="770"/>
      <c r="CX127" s="770"/>
      <c r="CY127" s="770"/>
      <c r="CZ127" s="770"/>
      <c r="DA127" s="770"/>
      <c r="DB127" s="770"/>
      <c r="DC127" s="770"/>
      <c r="DD127" s="770"/>
      <c r="DE127" s="770"/>
      <c r="DF127" s="771"/>
      <c r="DG127" s="836" t="s">
        <v>384</v>
      </c>
      <c r="DH127" s="837"/>
      <c r="DI127" s="837"/>
      <c r="DJ127" s="837"/>
      <c r="DK127" s="837"/>
      <c r="DL127" s="837" t="s">
        <v>435</v>
      </c>
      <c r="DM127" s="837"/>
      <c r="DN127" s="837"/>
      <c r="DO127" s="837"/>
      <c r="DP127" s="837"/>
      <c r="DQ127" s="837" t="s">
        <v>122</v>
      </c>
      <c r="DR127" s="837"/>
      <c r="DS127" s="837"/>
      <c r="DT127" s="837"/>
      <c r="DU127" s="837"/>
      <c r="DV127" s="814" t="s">
        <v>384</v>
      </c>
      <c r="DW127" s="814"/>
      <c r="DX127" s="814"/>
      <c r="DY127" s="814"/>
      <c r="DZ127" s="815"/>
    </row>
    <row r="128" spans="1:130" s="226" customFormat="1" ht="26.25" customHeight="1" thickBot="1" x14ac:dyDescent="0.2">
      <c r="A128" s="816" t="s">
        <v>479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480</v>
      </c>
      <c r="X128" s="818"/>
      <c r="Y128" s="818"/>
      <c r="Z128" s="819"/>
      <c r="AA128" s="820">
        <v>88</v>
      </c>
      <c r="AB128" s="821"/>
      <c r="AC128" s="821"/>
      <c r="AD128" s="821"/>
      <c r="AE128" s="822"/>
      <c r="AF128" s="823">
        <v>11561</v>
      </c>
      <c r="AG128" s="821"/>
      <c r="AH128" s="821"/>
      <c r="AI128" s="821"/>
      <c r="AJ128" s="822"/>
      <c r="AK128" s="823">
        <v>22081</v>
      </c>
      <c r="AL128" s="821"/>
      <c r="AM128" s="821"/>
      <c r="AN128" s="821"/>
      <c r="AO128" s="822"/>
      <c r="AP128" s="824"/>
      <c r="AQ128" s="825"/>
      <c r="AR128" s="825"/>
      <c r="AS128" s="825"/>
      <c r="AT128" s="826"/>
      <c r="AU128" s="262"/>
      <c r="AV128" s="262"/>
      <c r="AW128" s="262"/>
      <c r="AX128" s="827" t="s">
        <v>481</v>
      </c>
      <c r="AY128" s="828"/>
      <c r="AZ128" s="828"/>
      <c r="BA128" s="828"/>
      <c r="BB128" s="828"/>
      <c r="BC128" s="828"/>
      <c r="BD128" s="828"/>
      <c r="BE128" s="829"/>
      <c r="BF128" s="806" t="s">
        <v>122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482</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435</v>
      </c>
      <c r="DM128" s="811"/>
      <c r="DN128" s="811"/>
      <c r="DO128" s="811"/>
      <c r="DP128" s="811"/>
      <c r="DQ128" s="811" t="s">
        <v>122</v>
      </c>
      <c r="DR128" s="811"/>
      <c r="DS128" s="811"/>
      <c r="DT128" s="811"/>
      <c r="DU128" s="811"/>
      <c r="DV128" s="812" t="s">
        <v>450</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483</v>
      </c>
      <c r="X129" s="797"/>
      <c r="Y129" s="797"/>
      <c r="Z129" s="798"/>
      <c r="AA129" s="799">
        <v>3583051</v>
      </c>
      <c r="AB129" s="800"/>
      <c r="AC129" s="800"/>
      <c r="AD129" s="800"/>
      <c r="AE129" s="801"/>
      <c r="AF129" s="802">
        <v>3495365</v>
      </c>
      <c r="AG129" s="800"/>
      <c r="AH129" s="800"/>
      <c r="AI129" s="800"/>
      <c r="AJ129" s="801"/>
      <c r="AK129" s="802">
        <v>3380850</v>
      </c>
      <c r="AL129" s="800"/>
      <c r="AM129" s="800"/>
      <c r="AN129" s="800"/>
      <c r="AO129" s="801"/>
      <c r="AP129" s="803"/>
      <c r="AQ129" s="804"/>
      <c r="AR129" s="804"/>
      <c r="AS129" s="804"/>
      <c r="AT129" s="805"/>
      <c r="AU129" s="264"/>
      <c r="AV129" s="264"/>
      <c r="AW129" s="264"/>
      <c r="AX129" s="769" t="s">
        <v>484</v>
      </c>
      <c r="AY129" s="770"/>
      <c r="AZ129" s="770"/>
      <c r="BA129" s="770"/>
      <c r="BB129" s="770"/>
      <c r="BC129" s="770"/>
      <c r="BD129" s="770"/>
      <c r="BE129" s="771"/>
      <c r="BF129" s="789" t="s">
        <v>384</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486</v>
      </c>
      <c r="X130" s="797"/>
      <c r="Y130" s="797"/>
      <c r="Z130" s="798"/>
      <c r="AA130" s="799">
        <v>565388</v>
      </c>
      <c r="AB130" s="800"/>
      <c r="AC130" s="800"/>
      <c r="AD130" s="800"/>
      <c r="AE130" s="801"/>
      <c r="AF130" s="802">
        <v>554288</v>
      </c>
      <c r="AG130" s="800"/>
      <c r="AH130" s="800"/>
      <c r="AI130" s="800"/>
      <c r="AJ130" s="801"/>
      <c r="AK130" s="802">
        <v>541010</v>
      </c>
      <c r="AL130" s="800"/>
      <c r="AM130" s="800"/>
      <c r="AN130" s="800"/>
      <c r="AO130" s="801"/>
      <c r="AP130" s="803"/>
      <c r="AQ130" s="804"/>
      <c r="AR130" s="804"/>
      <c r="AS130" s="804"/>
      <c r="AT130" s="805"/>
      <c r="AU130" s="264"/>
      <c r="AV130" s="264"/>
      <c r="AW130" s="264"/>
      <c r="AX130" s="769" t="s">
        <v>487</v>
      </c>
      <c r="AY130" s="770"/>
      <c r="AZ130" s="770"/>
      <c r="BA130" s="770"/>
      <c r="BB130" s="770"/>
      <c r="BC130" s="770"/>
      <c r="BD130" s="770"/>
      <c r="BE130" s="771"/>
      <c r="BF130" s="772">
        <v>3.4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488</v>
      </c>
      <c r="X131" s="780"/>
      <c r="Y131" s="780"/>
      <c r="Z131" s="781"/>
      <c r="AA131" s="782">
        <v>3017663</v>
      </c>
      <c r="AB131" s="783"/>
      <c r="AC131" s="783"/>
      <c r="AD131" s="783"/>
      <c r="AE131" s="784"/>
      <c r="AF131" s="785">
        <v>2941077</v>
      </c>
      <c r="AG131" s="783"/>
      <c r="AH131" s="783"/>
      <c r="AI131" s="783"/>
      <c r="AJ131" s="784"/>
      <c r="AK131" s="785">
        <v>2839840</v>
      </c>
      <c r="AL131" s="783"/>
      <c r="AM131" s="783"/>
      <c r="AN131" s="783"/>
      <c r="AO131" s="784"/>
      <c r="AP131" s="786"/>
      <c r="AQ131" s="787"/>
      <c r="AR131" s="787"/>
      <c r="AS131" s="787"/>
      <c r="AT131" s="788"/>
      <c r="AU131" s="264"/>
      <c r="AV131" s="264"/>
      <c r="AW131" s="264"/>
      <c r="AX131" s="747" t="s">
        <v>489</v>
      </c>
      <c r="AY131" s="748"/>
      <c r="AZ131" s="748"/>
      <c r="BA131" s="748"/>
      <c r="BB131" s="748"/>
      <c r="BC131" s="748"/>
      <c r="BD131" s="748"/>
      <c r="BE131" s="749"/>
      <c r="BF131" s="750" t="s">
        <v>122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491</v>
      </c>
      <c r="W132" s="760"/>
      <c r="X132" s="760"/>
      <c r="Y132" s="760"/>
      <c r="Z132" s="761"/>
      <c r="AA132" s="762">
        <v>2.976873163</v>
      </c>
      <c r="AB132" s="763"/>
      <c r="AC132" s="763"/>
      <c r="AD132" s="763"/>
      <c r="AE132" s="764"/>
      <c r="AF132" s="765">
        <v>3.748898788</v>
      </c>
      <c r="AG132" s="763"/>
      <c r="AH132" s="763"/>
      <c r="AI132" s="763"/>
      <c r="AJ132" s="764"/>
      <c r="AK132" s="765">
        <v>3.6094991269999999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492</v>
      </c>
      <c r="W133" s="739"/>
      <c r="X133" s="739"/>
      <c r="Y133" s="739"/>
      <c r="Z133" s="740"/>
      <c r="AA133" s="741">
        <v>4.2</v>
      </c>
      <c r="AB133" s="742"/>
      <c r="AC133" s="742"/>
      <c r="AD133" s="742"/>
      <c r="AE133" s="743"/>
      <c r="AF133" s="741">
        <v>3.7</v>
      </c>
      <c r="AG133" s="742"/>
      <c r="AH133" s="742"/>
      <c r="AI133" s="742"/>
      <c r="AJ133" s="743"/>
      <c r="AK133" s="741">
        <v>3.4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XFbcYtiy6RSqQR5dVF8Ex8nkxnYpHX3bQ1zY75Ab8aVYhqlwCy9THTGH0n2OULVYriHyQQ3zo+qY1TAzLe2rg==" saltValue="3yVXZ1M5r5/yOU2OCMbB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9XfDj1ztfICkWt99AV3a+nKWWeQBCyNFfc9nNBHuJ5A9m5v8dferQsOCB/us8Q6soljlq5pjyGI612PpGeHiQ==" saltValue="7exb2QeRR6CaI/eUjkYe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pR4Xzi66CxVVdgJM2uBsKbEygx33JvwTZ69ySKATigPkQ/uwm+Ig+kCf1GS9dYO5bwAIqOJdx3pOjIQ2AG76A==" saltValue="X65FXfY8GwoxXVnatDUQS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501</v>
      </c>
      <c r="AL9" s="1169"/>
      <c r="AM9" s="1169"/>
      <c r="AN9" s="1170"/>
      <c r="AO9" s="292">
        <v>931940</v>
      </c>
      <c r="AP9" s="292">
        <v>192311</v>
      </c>
      <c r="AQ9" s="293">
        <v>135358</v>
      </c>
      <c r="AR9" s="294">
        <v>42.1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502</v>
      </c>
      <c r="AL10" s="1169"/>
      <c r="AM10" s="1169"/>
      <c r="AN10" s="1170"/>
      <c r="AO10" s="295">
        <v>55203</v>
      </c>
      <c r="AP10" s="295">
        <v>11391</v>
      </c>
      <c r="AQ10" s="296">
        <v>16285</v>
      </c>
      <c r="AR10" s="297">
        <v>-30.1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503</v>
      </c>
      <c r="AL11" s="1169"/>
      <c r="AM11" s="1169"/>
      <c r="AN11" s="1170"/>
      <c r="AO11" s="295">
        <v>169048</v>
      </c>
      <c r="AP11" s="295">
        <v>34884</v>
      </c>
      <c r="AQ11" s="296">
        <v>23139</v>
      </c>
      <c r="AR11" s="297">
        <v>50.8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504</v>
      </c>
      <c r="AL12" s="1169"/>
      <c r="AM12" s="1169"/>
      <c r="AN12" s="1170"/>
      <c r="AO12" s="295">
        <v>7379</v>
      </c>
      <c r="AP12" s="295">
        <v>1523</v>
      </c>
      <c r="AQ12" s="296">
        <v>3507</v>
      </c>
      <c r="AR12" s="297">
        <v>-56.6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505</v>
      </c>
      <c r="AL13" s="1169"/>
      <c r="AM13" s="1169"/>
      <c r="AN13" s="1170"/>
      <c r="AO13" s="295" t="s">
        <v>506</v>
      </c>
      <c r="AP13" s="295" t="s">
        <v>506</v>
      </c>
      <c r="AQ13" s="296">
        <v>1</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507</v>
      </c>
      <c r="AL14" s="1169"/>
      <c r="AM14" s="1169"/>
      <c r="AN14" s="1170"/>
      <c r="AO14" s="295">
        <v>50112</v>
      </c>
      <c r="AP14" s="295">
        <v>10341</v>
      </c>
      <c r="AQ14" s="296">
        <v>6299</v>
      </c>
      <c r="AR14" s="297">
        <v>64.2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508</v>
      </c>
      <c r="AL15" s="1169"/>
      <c r="AM15" s="1169"/>
      <c r="AN15" s="1170"/>
      <c r="AO15" s="295" t="s">
        <v>506</v>
      </c>
      <c r="AP15" s="295" t="s">
        <v>506</v>
      </c>
      <c r="AQ15" s="296">
        <v>3566</v>
      </c>
      <c r="AR15" s="297" t="s">
        <v>506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509</v>
      </c>
      <c r="AL16" s="1172"/>
      <c r="AM16" s="1172"/>
      <c r="AN16" s="1173"/>
      <c r="AO16" s="295">
        <v>-81027</v>
      </c>
      <c r="AP16" s="295">
        <v>-16720</v>
      </c>
      <c r="AQ16" s="296">
        <v>-14081</v>
      </c>
      <c r="AR16" s="297">
        <v>18.7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1132655</v>
      </c>
      <c r="AP17" s="295">
        <v>233730</v>
      </c>
      <c r="AQ17" s="296">
        <v>174073</v>
      </c>
      <c r="AR17" s="297">
        <v>34.299999999999997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514</v>
      </c>
      <c r="AL21" s="1166"/>
      <c r="AM21" s="1166"/>
      <c r="AN21" s="1167"/>
      <c r="AO21" s="307">
        <v>20.22</v>
      </c>
      <c r="AP21" s="308">
        <v>15.56</v>
      </c>
      <c r="AQ21" s="309">
        <v>4.66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515</v>
      </c>
      <c r="AL22" s="1166"/>
      <c r="AM22" s="1166"/>
      <c r="AN22" s="1167"/>
      <c r="AO22" s="312">
        <v>97.7</v>
      </c>
      <c r="AP22" s="313">
        <v>96</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520</v>
      </c>
      <c r="AL32" s="1157"/>
      <c r="AM32" s="1157"/>
      <c r="AN32" s="1158"/>
      <c r="AO32" s="322">
        <v>456483</v>
      </c>
      <c r="AP32" s="322">
        <v>94198</v>
      </c>
      <c r="AQ32" s="323">
        <v>106722</v>
      </c>
      <c r="AR32" s="324">
        <v>-11.7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521</v>
      </c>
      <c r="AL33" s="1157"/>
      <c r="AM33" s="1157"/>
      <c r="AN33" s="1158"/>
      <c r="AO33" s="322" t="s">
        <v>506</v>
      </c>
      <c r="AP33" s="322" t="s">
        <v>506</v>
      </c>
      <c r="AQ33" s="323">
        <v>147</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522</v>
      </c>
      <c r="AL34" s="1157"/>
      <c r="AM34" s="1157"/>
      <c r="AN34" s="1158"/>
      <c r="AO34" s="322" t="s">
        <v>506</v>
      </c>
      <c r="AP34" s="322" t="s">
        <v>506</v>
      </c>
      <c r="AQ34" s="323">
        <v>287</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523</v>
      </c>
      <c r="AL35" s="1157"/>
      <c r="AM35" s="1157"/>
      <c r="AN35" s="1158"/>
      <c r="AO35" s="322">
        <v>209075</v>
      </c>
      <c r="AP35" s="322">
        <v>43144</v>
      </c>
      <c r="AQ35" s="323">
        <v>22428</v>
      </c>
      <c r="AR35" s="324">
        <v>92.4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524</v>
      </c>
      <c r="AL36" s="1157"/>
      <c r="AM36" s="1157"/>
      <c r="AN36" s="1158"/>
      <c r="AO36" s="322" t="s">
        <v>506</v>
      </c>
      <c r="AP36" s="322" t="s">
        <v>506</v>
      </c>
      <c r="AQ36" s="323">
        <v>4327</v>
      </c>
      <c r="AR36" s="324" t="s">
        <v>506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525</v>
      </c>
      <c r="AL37" s="1157"/>
      <c r="AM37" s="1157"/>
      <c r="AN37" s="1158"/>
      <c r="AO37" s="322" t="s">
        <v>506</v>
      </c>
      <c r="AP37" s="322" t="s">
        <v>506</v>
      </c>
      <c r="AQ37" s="323">
        <v>1437</v>
      </c>
      <c r="AR37" s="324" t="s">
        <v>506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526</v>
      </c>
      <c r="AL38" s="1160"/>
      <c r="AM38" s="1160"/>
      <c r="AN38" s="1161"/>
      <c r="AO38" s="325">
        <v>37</v>
      </c>
      <c r="AP38" s="325">
        <v>8</v>
      </c>
      <c r="AQ38" s="326">
        <v>25</v>
      </c>
      <c r="AR38" s="314">
        <v>-68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527</v>
      </c>
      <c r="AL39" s="1160"/>
      <c r="AM39" s="1160"/>
      <c r="AN39" s="1161"/>
      <c r="AO39" s="322">
        <v>-22081</v>
      </c>
      <c r="AP39" s="322">
        <v>-4557</v>
      </c>
      <c r="AQ39" s="323">
        <v>-4811</v>
      </c>
      <c r="AR39" s="324">
        <v>-5.3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528</v>
      </c>
      <c r="AL40" s="1157"/>
      <c r="AM40" s="1157"/>
      <c r="AN40" s="1158"/>
      <c r="AO40" s="322">
        <v>-541010</v>
      </c>
      <c r="AP40" s="322">
        <v>-111641</v>
      </c>
      <c r="AQ40" s="323">
        <v>-91754</v>
      </c>
      <c r="AR40" s="324">
        <v>21.7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102504</v>
      </c>
      <c r="AP41" s="322">
        <v>21152</v>
      </c>
      <c r="AQ41" s="323">
        <v>38807</v>
      </c>
      <c r="AR41" s="324">
        <v>-45.5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496</v>
      </c>
      <c r="AN49" s="1151" t="s">
        <v>532</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1112232</v>
      </c>
      <c r="AN51" s="344">
        <v>207158</v>
      </c>
      <c r="AO51" s="345">
        <v>52.2</v>
      </c>
      <c r="AP51" s="346">
        <v>174587</v>
      </c>
      <c r="AQ51" s="347">
        <v>19.100000000000001</v>
      </c>
      <c r="AR51" s="348">
        <v>33.1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441739</v>
      </c>
      <c r="AN52" s="352">
        <v>82276</v>
      </c>
      <c r="AO52" s="353">
        <v>64.3</v>
      </c>
      <c r="AP52" s="354">
        <v>79695</v>
      </c>
      <c r="AQ52" s="355">
        <v>17</v>
      </c>
      <c r="AR52" s="356">
        <v>47.3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1858867</v>
      </c>
      <c r="AN53" s="344">
        <v>355356</v>
      </c>
      <c r="AO53" s="345">
        <v>71.5</v>
      </c>
      <c r="AP53" s="346">
        <v>175675</v>
      </c>
      <c r="AQ53" s="347">
        <v>0.6</v>
      </c>
      <c r="AR53" s="348">
        <v>70.900000000000006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252579</v>
      </c>
      <c r="AN54" s="352">
        <v>48285</v>
      </c>
      <c r="AO54" s="353">
        <v>-41.3</v>
      </c>
      <c r="AP54" s="354">
        <v>87698</v>
      </c>
      <c r="AQ54" s="355">
        <v>10</v>
      </c>
      <c r="AR54" s="356">
        <v>-51.3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738495</v>
      </c>
      <c r="AN55" s="344">
        <v>144491</v>
      </c>
      <c r="AO55" s="345">
        <v>-59.3</v>
      </c>
      <c r="AP55" s="346">
        <v>162193</v>
      </c>
      <c r="AQ55" s="347">
        <v>-7.7</v>
      </c>
      <c r="AR55" s="348">
        <v>-51.6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313697</v>
      </c>
      <c r="AN56" s="352">
        <v>61377</v>
      </c>
      <c r="AO56" s="353">
        <v>27.1</v>
      </c>
      <c r="AP56" s="354">
        <v>79985</v>
      </c>
      <c r="AQ56" s="355">
        <v>-8.8000000000000007</v>
      </c>
      <c r="AR56" s="356">
        <v>35.9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1030132</v>
      </c>
      <c r="AN57" s="344">
        <v>206771</v>
      </c>
      <c r="AO57" s="345">
        <v>43.1</v>
      </c>
      <c r="AP57" s="346">
        <v>168868</v>
      </c>
      <c r="AQ57" s="347">
        <v>4.0999999999999996</v>
      </c>
      <c r="AR57" s="348">
        <v>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248525</v>
      </c>
      <c r="AN58" s="352">
        <v>49885</v>
      </c>
      <c r="AO58" s="353">
        <v>-18.7</v>
      </c>
      <c r="AP58" s="354">
        <v>79360</v>
      </c>
      <c r="AQ58" s="355">
        <v>-0.8</v>
      </c>
      <c r="AR58" s="356">
        <v>-17.899999999999999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1425213</v>
      </c>
      <c r="AN59" s="344">
        <v>294101</v>
      </c>
      <c r="AO59" s="345">
        <v>42.2</v>
      </c>
      <c r="AP59" s="346">
        <v>202870</v>
      </c>
      <c r="AQ59" s="347">
        <v>20.100000000000001</v>
      </c>
      <c r="AR59" s="348">
        <v>22.1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328150</v>
      </c>
      <c r="AN60" s="352">
        <v>67716</v>
      </c>
      <c r="AO60" s="353">
        <v>35.700000000000003</v>
      </c>
      <c r="AP60" s="354">
        <v>79735</v>
      </c>
      <c r="AQ60" s="355">
        <v>0.5</v>
      </c>
      <c r="AR60" s="356">
        <v>35.200000000000003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1232988</v>
      </c>
      <c r="AN61" s="359">
        <v>241575</v>
      </c>
      <c r="AO61" s="360">
        <v>29.9</v>
      </c>
      <c r="AP61" s="361">
        <v>176839</v>
      </c>
      <c r="AQ61" s="362">
        <v>7.2</v>
      </c>
      <c r="AR61" s="348">
        <v>22.7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316938</v>
      </c>
      <c r="AN62" s="352">
        <v>61908</v>
      </c>
      <c r="AO62" s="353">
        <v>13.4</v>
      </c>
      <c r="AP62" s="354">
        <v>81295</v>
      </c>
      <c r="AQ62" s="355">
        <v>3.6</v>
      </c>
      <c r="AR62" s="356">
        <v>9.8000000000000007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5dA4RGYwSs93rkBLkXutJ5r6xfwJCDxmroAegA5LtLQsBjUvvE4lng1WSo6vhOH1t9viigQzQJbhcpMocdBl5A==" saltValue="Ho9ZAk0pP7xFilTaC93c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s4MJagbZafsy+ie73VYZ3d4a6e/WOE9dMnvwlKt2ygmjcZGCdrqhpSad1oe9Q9HIczniKbbpTTXzPsutuJfag==" saltValue="jZA6+3MrbeH9EnBiwO9n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jnh39aEF1wecrzzFypbp4aJftbuvIO6FEVJtV/WWuRsuItpXQ0GE3qOxFh59bGKhjMHmNyB5GnRSOn/kv3lLg==" saltValue="TozFScgaMvGLb2U3yLAp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74" t="s">
        <v>3</v>
      </c>
      <c r="D47" s="1174"/>
      <c r="E47" s="1175"/>
      <c r="F47" s="11">
        <v>26.9</v>
      </c>
      <c r="G47" s="12">
        <v>29.5</v>
      </c>
      <c r="H47" s="12">
        <v>30.39</v>
      </c>
      <c r="I47" s="12">
        <v>31.17</v>
      </c>
      <c r="J47" s="13">
        <v>26.34</v>
      </c>
    </row>
    <row r="48" spans="2:10" ht="57.75" customHeight="1" x14ac:dyDescent="0.15">
      <c r="B48" s="14"/>
      <c r="C48" s="1176" t="s">
        <v>4</v>
      </c>
      <c r="D48" s="1176"/>
      <c r="E48" s="1177"/>
      <c r="F48" s="15">
        <v>0.21</v>
      </c>
      <c r="G48" s="16">
        <v>2.83</v>
      </c>
      <c r="H48" s="16">
        <v>3.56</v>
      </c>
      <c r="I48" s="16">
        <v>3.78</v>
      </c>
      <c r="J48" s="17">
        <v>3.31</v>
      </c>
    </row>
    <row r="49" spans="2:10" ht="57.75" customHeight="1" thickBot="1" x14ac:dyDescent="0.2">
      <c r="B49" s="18"/>
      <c r="C49" s="1178" t="s">
        <v>5</v>
      </c>
      <c r="D49" s="1178"/>
      <c r="E49" s="1179"/>
      <c r="F49" s="19" t="s">
        <v>553</v>
      </c>
      <c r="G49" s="20">
        <v>3.02</v>
      </c>
      <c r="H49" s="20">
        <v>2.2400000000000002</v>
      </c>
      <c r="I49" s="20">
        <v>0.14000000000000001</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C2r1hvSoNWYlEp649CA3WSYMY3Y6tYJXPg5YifvypKqlIToZ803HZ4iHABvQZBdk0p9N9C2sbYFOh1ciC3ceg==" saltValue="GRsfm/ElOTf4qj9kSuMs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松木 幸次</cp:lastModifiedBy>
  <cp:lastPrinted>2019-03-11T04:28:31Z</cp:lastPrinted>
  <dcterms:created xsi:type="dcterms:W3CDTF">2019-02-14T01:08:29Z</dcterms:created>
  <dcterms:modified xsi:type="dcterms:W3CDTF">2019-10-24T08:06:27Z</dcterms:modified>
</cp:coreProperties>
</file>