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3_住民企画課\L_財政グループ（アクセス制限有）\財政担当\01　業務関係\50財政状況資料集\H30財政状況資料集\"/>
    </mc:Choice>
  </mc:AlternateContent>
  <bookViews>
    <workbookView xWindow="0" yWindow="0" windowWidth="19200" windowHeight="113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型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<sst xmlns="http://schemas.openxmlformats.org/spreadsheetml/2006/main" count="1139" uniqueCount="585">
  <si>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</si>
  <si>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</si>
  <si>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</si>
  <si>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</si>
  <si>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</si>
  <si>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</si>
  <si>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</si>
  <si>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</si>
  <si>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</si>
  <si>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</si>
  <si>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</si>
  <si>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</si>
  <si>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</si>
  <si>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</si>
  <si>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</si>
  <si>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</si>
  <si>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</si>
  <si>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</si>
  <si>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</si>
  <si>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</si>
  <si>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</si>
  <si>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</si>
  <si>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</si>
  <si>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</si>
  <si>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</si>
  <si>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</si>
  <si>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</si>
  <si>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</si>
  <si>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</si>
  <si>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</si>
  <si>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</si>
  <si>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</si>
  <si>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</si>
  <si>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</si>
  <si>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</si>
  <si>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</si>
  <si>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</si>
  <si>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</si>
  <si>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</si>
  <si>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</si>
  <si>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</si>
  <si>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</si>
  <si>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</si>
  <si>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</si>
  <si>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</si>
  <si>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</si>
  <si>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</si>
  <si>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</si>
  <si>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</si>
  <si>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</si>
  <si>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</si>
  <si>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</si>
  <si>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</si>
  <si>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</si>
  <si>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</si>
  <si>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</si>
  <si>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</si>
  <si>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</si>
  <si>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</si>
  <si>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</si>
  <si>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</si>
  <si>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</si>
  <si>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</si>
  <si>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</si>
  <si>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</si>
  <si>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</si>
  <si>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</si>
  <si>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</si>
  <si>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</si>
  <si>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</si>
  <si>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</si>
  <si>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</si>
  <si>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</si>
  <si>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</si>
  <si>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</si>
  <si>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</si>
  <si>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</si>
  <si>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</si>
  <si>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</si>
  <si>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</si>
  <si>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</si>
  <si>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</si>
  <si>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</si>
  <si>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</si>
  <si>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</si>
  <si>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</si>
  <si>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</si>
  <si>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</si>
  <si>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</si>
  <si>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</si>
  <si>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</si>
  <si>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</si>
  <si>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</si>
  <si>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</si>
  <si>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</si>
  <si>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</si>
  <si>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</si>
  <si>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</si>
  <si>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津別町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</si>
  <si>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</si>
  <si>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</si>
  <si>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</si>
  <si>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</si>
  <si>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</si>
  <si>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</si>
  <si>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</si>
  <si>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</si>
  <si>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</si>
  <si>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</si>
  <si>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</si>
  <si>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</si>
  <si>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</si>
  <si>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</si>
  <si>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</si>
  <si>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</si>
  <si>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</si>
  <si>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</si>
  <si>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</si>
  <si>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</si>
  <si>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</si>
  <si>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</si>
  <si>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</si>
  <si>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</si>
  <si>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</si>
  <si>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</si>
  <si>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</si>
  <si>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</si>
  <si>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</si>
  <si>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</si>
  <si>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</si>
  <si>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</si>
  <si>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</si>
  <si>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</si>
  <si>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</si>
  <si>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</si>
  <si>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</si>
  <si>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</si>
  <si>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</si>
  <si>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</si>
  <si>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</si>
  <si>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</si>
  <si>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</si>
  <si>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</si>
  <si>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</si>
  <si>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</si>
  <si>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</si>
  <si>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</si>
  <si>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</si>
  <si>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</si>
  <si>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</si>
  <si>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</si>
  <si>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</si>
  <si>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</si>
  <si>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</si>
  <si>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</si>
  <si>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</si>
  <si>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</si>
  <si>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</si>
  <si>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</si>
  <si>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</si>
  <si>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</si>
  <si>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</si>
  <si>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</si>
  <si>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</si>
  <si>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</si>
  <si>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</si>
  <si>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</si>
  <si>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</si>
  <si>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</si>
  <si>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</si>
  <si>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</si>
  <si>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</si>
  <si>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</si>
  <si>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</si>
  <si>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</si>
  <si>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</si>
  <si>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</si>
  <si>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</si>
  <si>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</si>
  <si>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</si>
  <si>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</si>
  <si>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</si>
  <si>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</si>
  <si>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</si>
  <si>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</si>
  <si>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</si>
  <si>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</si>
  <si>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</si>
  <si>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</si>
  <si>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</si>
  <si>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</si>
  <si>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</si>
  <si>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</si>
  <si>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</si>
  <si>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</si>
  <si>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</si>
  <si>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</si>
  <si>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</si>
  <si>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</si>
  <si>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</si>
  <si>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</si>
  <si>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</si>
  <si>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</si>
  <si>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</si>
  <si>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</si>
  <si>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</si>
  <si>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</si>
  <si>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</si>
  <si>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</si>
  <si>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</si>
  <si>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北海道津別町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</si>
  <si>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</si>
  <si>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</si>
  <si>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</si>
  <si>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</si>
  <si>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</si>
  <si>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</si>
  <si>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</si>
  <si>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</si>
  <si>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</si>
  <si>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</si>
  <si>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</si>
  <si>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</si>
  <si>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</si>
  <si>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</si>
  <si>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</si>
  <si>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</si>
  <si>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</si>
  <si>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</si>
  <si>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</si>
  <si>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</si>
  <si>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</si>
  <si>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</si>
  <si>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</si>
  <si>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</si>
  <si>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</si>
  <si>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</si>
  <si>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</si>
  <si>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</si>
  <si>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</si>
  <si>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</si>
  <si>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</si>
  <si>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</si>
  <si>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</si>
  <si>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</si>
  <si>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</si>
  <si>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</si>
  <si>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</si>
  <si>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</si>
  <si>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</si>
  <si>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</si>
  <si>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</si>
  <si>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</si>
  <si>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</si>
  <si>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</si>
  <si>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</si>
  <si>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</si>
  <si>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</si>
  <si>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</si>
  <si>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</si>
  <si>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</si>
  <si>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</si>
  <si>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</si>
  <si>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</si>
  <si>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</si>
  <si>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</si>
  <si>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</si>
  <si>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</si>
  <si>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</si>
  <si>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</si>
  <si>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</si>
  <si>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</si>
  <si>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</si>
  <si>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</si>
  <si>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</si>
  <si>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</si>
  <si>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</si>
  <si>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</si>
  <si>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</si>
  <si>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</si>
  <si>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</si>
  <si>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</si>
  <si>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</si>
  <si>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</si>
  <si>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</si>
  <si>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</si>
  <si>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</si>
  <si>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</si>
  <si>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</si>
  <si>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</si>
  <si>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</si>
  <si>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</si>
  <si>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</si>
  <si>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</si>
  <si>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</si>
  <si>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</si>
  <si>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</si>
  <si>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</si>
  <si>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</si>
  <si>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</si>
  <si>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</si>
  <si>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</si>
  <si>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</si>
  <si>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</si>
  <si>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</si>
  <si>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</si>
  <si>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</si>
  <si>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</si>
  <si>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</si>
  <si>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</si>
  <si>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</si>
  <si>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</si>
  <si>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</si>
  <si>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</si>
  <si>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</si>
  <si>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</si>
  <si>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</si>
  <si>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</si>
  <si>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</si>
  <si>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</si>
  <si>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</si>
  <si>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</si>
  <si>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</si>
  <si>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</si>
  <si>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</si>
  <si>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</si>
  <si>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</si>
  <si>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</si>
  <si>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</si>
  <si>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</si>
  <si>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</si>
  <si>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</si>
  <si>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</si>
  <si>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</si>
  <si>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</si>
  <si>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</si>
  <si>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</si>
  <si>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</si>
  <si>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</si>
  <si>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</si>
  <si>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</si>
  <si>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</si>
  <si>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</si>
  <si>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</si>
  <si>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</si>
  <si>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</si>
  <si>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</si>
  <si>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</si>
  <si>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</si>
  <si>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</si>
  <si>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</si>
  <si>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</si>
  <si>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</si>
  <si>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</si>
  <si>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</si>
  <si>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</si>
  <si>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</si>
  <si>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</si>
  <si>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</si>
  <si>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</si>
  <si>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北海道津別町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</si>
  <si>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</si>
  <si>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</si>
  <si>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</si>
  <si>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</si>
  <si>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</si>
  <si>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</si>
  <si>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</si>
  <si>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</si>
  <si>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</si>
  <si>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</si>
  <si>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</si>
  <si>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</si>
  <si>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</si>
  <si>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</si>
  <si>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</si>
  <si>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</si>
  <si>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</si>
  <si>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</si>
  <si>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</si>
  <si>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</si>
  <si>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</si>
  <si>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</si>
  <si>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</si>
  <si>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</si>
  <si>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</si>
  <si>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</si>
  <si>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</si>
  <si>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</si>
  <si>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</si>
  <si>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</si>
  <si>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</si>
  <si>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</si>
  <si>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</si>
  <si>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</si>
  <si>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</si>
  <si>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</si>
  <si>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</si>
  <si>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</si>
  <si>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</si>
  <si>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</si>
  <si>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</si>
  <si>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</si>
  <si>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</si>
  <si>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</si>
  <si>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</si>
  <si>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</si>
  <si>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</si>
  <si>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</si>
  <si>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</si>
  <si>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</si>
  <si>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</si>
  <si>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</si>
  <si>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</si>
  <si>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</si>
  <si>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</si>
  <si>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</si>
  <si>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</si>
  <si>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</si>
  <si>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</si>
  <si>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</si>
  <si>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</si>
  <si>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</si>
  <si>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</si>
  <si>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</si>
  <si>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</si>
  <si>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</si>
  <si>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</si>
  <si>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</si>
  <si>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</si>
  <si>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</si>
  <si>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</si>
  <si>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</si>
  <si>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</si>
  <si>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</si>
  <si>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</si>
  <si>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</si>
  <si>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</si>
  <si>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</si>
  <si>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</si>
  <si>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</si>
  <si>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</si>
  <si>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</si>
  <si>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</si>
  <si>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</si>
  <si>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</si>
  <si>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</si>
  <si>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</si>
  <si>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</si>
  <si>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</si>
  <si>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</si>
  <si>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</si>
  <si>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</si>
  <si>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</si>
  <si>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</si>
  <si>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</si>
  <si>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</si>
  <si>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</si>
  <si>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</si>
  <si>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</si>
  <si>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</si>
  <si>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</si>
  <si>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</si>
  <si>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</si>
  <si>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</si>
  <si>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</si>
  <si>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</si>
  <si>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</si>
  <si>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</si>
  <si>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</si>
  <si>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</si>
  <si>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</si>
  <si>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</si>
  <si>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</si>
  <si>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</si>
  <si>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</si>
  <si>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</si>
  <si>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</si>
  <si>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</si>
  <si>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</si>
  <si>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</si>
  <si>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</si>
  <si>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</si>
  <si>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</si>
  <si>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</si>
  <si>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</si>
  <si>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</si>
  <si>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</si>
  <si>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</si>
  <si>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</si>
  <si>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</si>
  <si>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</si>
  <si>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</si>
  <si>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</si>
  <si>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</si>
  <si>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</si>
  <si>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</si>
  <si>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</si>
  <si>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</si>
  <si>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</si>
  <si>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</si>
  <si>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</si>
  <si>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</si>
  <si>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</si>
  <si>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</si>
  <si>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</si>
  <si>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</si>
  <si>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</si>
  <si>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</si>
  <si>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</si>
  <si>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</si>
  <si>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</si>
  <si>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</si>
  <si>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</si>
  <si>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</si>
  <si>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</si>
  <si>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</si>
  <si>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</si>
  <si>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</si>
  <si>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</si>
  <si>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</si>
  <si>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</si>
  <si>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</si>
  <si>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</si>
  <si>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</si>
  <si>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</si>
  <si>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</si>
  <si>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</si>
  <si>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</si>
  <si>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</si>
  <si>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</si>
  <si>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</si>
  <si>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</si>
  <si>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</si>
  <si>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</si>
  <si>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</si>
  <si>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</si>
  <si>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</si>
  <si>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</si>
  <si>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</si>
  <si>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</si>
  <si>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</si>
  <si>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</si>
  <si>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</si>
  <si>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</si>
  <si>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</si>
  <si>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</si>
  <si>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6.48</t>
  </si>
  <si>
    <t>▲ 4.15</t>
  </si>
  <si>
    <t>簡易水道事業特別会計</t>
  </si>
  <si>
    <t>一般会計</t>
  </si>
  <si>
    <t>下水道事業特別会計</t>
  </si>
  <si>
    <t>介護保険事業特別会計</t>
  </si>
  <si>
    <t>国民健康保険事業特別会計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</si>
  <si>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</si>
  <si>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</si>
  <si>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</si>
  <si>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</si>
  <si>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</si>
  <si>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</si>
  <si>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</si>
  <si>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</si>
  <si>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</si>
  <si>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美幌・津別広域事務組合</t>
    <rPh sb="0" eb="2">
      <t>ビホロ</t>
    </rPh>
    <rPh sb="3" eb="5">
      <t>ツベツ</t>
    </rPh>
    <rPh sb="5" eb="7">
      <t>コウイキ</t>
    </rPh>
    <rPh sb="7" eb="9">
      <t>ジム</t>
    </rPh>
    <rPh sb="9" eb="11">
      <t>クミアイ</t>
    </rPh>
    <phoneticPr fontId="2"/>
  </si>
  <si>
    <t>網走地方教育研修センター組合</t>
    <rPh sb="0" eb="2">
      <t>アバシリ</t>
    </rPh>
    <rPh sb="2" eb="4">
      <t>チホウ</t>
    </rPh>
    <rPh sb="4" eb="6">
      <t>キョウイク</t>
    </rPh>
    <rPh sb="6" eb="8">
      <t>ケンシュウ</t>
    </rPh>
    <rPh sb="12" eb="14">
      <t>クミアイ</t>
    </rPh>
    <phoneticPr fontId="2"/>
  </si>
  <si>
    <t>津別町振興公社</t>
    <rPh sb="0" eb="3">
      <t>ツベツチョウ</t>
    </rPh>
    <rPh sb="3" eb="5">
      <t>シンコウ</t>
    </rPh>
    <rPh sb="5" eb="7">
      <t>コウシャ</t>
    </rPh>
    <phoneticPr fontId="2"/>
  </si>
  <si>
    <t>相生振興公社</t>
    <rPh sb="0" eb="2">
      <t>アイオイ</t>
    </rPh>
    <rPh sb="2" eb="4">
      <t>シンコウ</t>
    </rPh>
    <rPh sb="4" eb="6">
      <t>コウシャ</t>
    </rPh>
    <phoneticPr fontId="2"/>
  </si>
  <si>
    <t>公共施設等整備基金</t>
    <rPh sb="0" eb="2">
      <t>コウキョウ</t>
    </rPh>
    <rPh sb="2" eb="4">
      <t>シセツ</t>
    </rPh>
    <rPh sb="4" eb="5">
      <t>トウ</t>
    </rPh>
    <rPh sb="5" eb="7">
      <t>セイビ</t>
    </rPh>
    <rPh sb="7" eb="9">
      <t>キキン</t>
    </rPh>
    <phoneticPr fontId="2"/>
  </si>
  <si>
    <t>地域振興基金</t>
    <rPh sb="0" eb="2">
      <t>チイキ</t>
    </rPh>
    <rPh sb="2" eb="4">
      <t>シンコウ</t>
    </rPh>
    <rPh sb="4" eb="6">
      <t>キキン</t>
    </rPh>
    <phoneticPr fontId="2"/>
  </si>
  <si>
    <t>公共交通確保対策事業基金</t>
    <rPh sb="0" eb="2">
      <t>コウキョウ</t>
    </rPh>
    <rPh sb="2" eb="4">
      <t>コウツウ</t>
    </rPh>
    <rPh sb="4" eb="6">
      <t>カクホ</t>
    </rPh>
    <rPh sb="6" eb="8">
      <t>タイサク</t>
    </rPh>
    <rPh sb="8" eb="10">
      <t>ジギョウ</t>
    </rPh>
    <rPh sb="10" eb="12">
      <t>キキン</t>
    </rPh>
    <phoneticPr fontId="2"/>
  </si>
  <si>
    <t>国営農地再編整備事業負担金支払基金</t>
    <rPh sb="0" eb="2">
      <t>コクエイ</t>
    </rPh>
    <rPh sb="2" eb="4">
      <t>ノウチ</t>
    </rPh>
    <rPh sb="4" eb="6">
      <t>サイヘン</t>
    </rPh>
    <rPh sb="6" eb="8">
      <t>セイビ</t>
    </rPh>
    <rPh sb="8" eb="10">
      <t>ジギョウ</t>
    </rPh>
    <rPh sb="10" eb="13">
      <t>フタンキン</t>
    </rPh>
    <rPh sb="13" eb="15">
      <t>シハライ</t>
    </rPh>
    <rPh sb="15" eb="17">
      <t>キキン</t>
    </rPh>
    <phoneticPr fontId="2"/>
  </si>
  <si>
    <t>ふるさとつべつ応援基金</t>
    <rPh sb="7" eb="9">
      <t>オウエン</t>
    </rPh>
    <rPh sb="9" eb="11">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</si>
  <si>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</si>
  <si>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</si>
  <si>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</si>
  <si>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</si>
  <si>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財政調整基金等の積立による充当可能基金等により生じていない。有形固定資産減価償却率は、類似団体よりやや高い水準にあるが、それぞれの公共施設の個別施設計画に基づき施設の維持管理を適切に進める。
</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</si>
  <si>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</si>
  <si>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</si>
  <si>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</si>
  <si>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</si>
  <si>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</si>
  <si>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</si>
  <si>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将来負担比率は、財政調整基金等の積立による充当可能基金等により生じていない。実質公債費比率は、平成26年度借入の過疎対策事業債の元金償還が開始され上昇している。</t>
    <rPh sb="47" eb="49">
      <t>ヘイセイ</t>
    </rPh>
    <rPh sb="51" eb="53">
      <t>ネンド</t>
    </rPh>
    <rPh sb="53" eb="55">
      <t>カリイレ</t>
    </rPh>
    <rPh sb="56" eb="58">
      <t>カソ</t>
    </rPh>
    <rPh sb="64" eb="66">
      <t>ガンキン</t>
    </rPh>
    <rPh sb="66" eb="68">
      <t>ショウカン</t>
    </rPh>
    <rPh sb="69" eb="71">
      <t>カイシ</t>
    </rPh>
    <rPh sb="73" eb="75">
      <t>ジョウショウ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</si>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</sst>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A209-4C06-8B98-3C13307F76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355356</c:v>
                </c:pt>
                <c:pt idx="1">
                  <c:v>144491</c:v>
                </c:pt>
                <c:pt idx="2">
                  <c:v>206771</c:v>
                </c:pt>
                <c:pt idx="3">
                  <c:v>294101</c:v>
                </c:pt>
                <c:pt idx="4">
                  <c:v>213422</c:v>
                </c:pt>
              </c:numCache>
            </c:numRef>
          </c:val>
          <c:smooth val="0"/>
          <c:extLst>
            <c:ext xmlns:c16="http://schemas.microsoft.com/office/drawing/2014/chart" uri="{C3380CC4-5D6E-409C-BE32-E72D297353CC}">
              <c16:uniqueId val="{00000001-A209-4C06-8B98-3C13307F76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2.83</c:v>
                </c:pt>
                <c:pt idx="1">
                  <c:v>3.56</c:v>
                </c:pt>
                <c:pt idx="2">
                  <c:v>3.78</c:v>
                </c:pt>
                <c:pt idx="3">
                  <c:v>3.31</c:v>
                </c:pt>
                <c:pt idx="4">
                  <c:v>4.0999999999999996</c:v>
                </c:pt>
              </c:numCache>
            </c:numRef>
          </c:val>
          <c:extLst>
            <c:ext xmlns:c16="http://schemas.microsoft.com/office/drawing/2014/chart" uri="{C3380CC4-5D6E-409C-BE32-E72D297353CC}">
              <c16:uniqueId val="{00000000-3282-4E73-AE94-CDAFE877ED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29.5</c:v>
                </c:pt>
                <c:pt idx="1">
                  <c:v>30.39</c:v>
                </c:pt>
                <c:pt idx="2">
                  <c:v>31.17</c:v>
                </c:pt>
                <c:pt idx="3">
                  <c:v>26.34</c:v>
                </c:pt>
                <c:pt idx="4">
                  <c:v>21.81</c:v>
                </c:pt>
              </c:numCache>
            </c:numRef>
          </c:val>
          <c:extLst>
            <c:ext xmlns:c16="http://schemas.microsoft.com/office/drawing/2014/chart" uri="{C3380CC4-5D6E-409C-BE32-E72D297353CC}">
              <c16:uniqueId val="{00000001-3282-4E73-AE94-CDAFE877ED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3.02</c:v>
                </c:pt>
                <c:pt idx="1">
                  <c:v>2.2400000000000002</c:v>
                </c:pt>
                <c:pt idx="2">
                  <c:v>0.14000000000000001</c:v>
                </c:pt>
                <c:pt idx="3">
                  <c:v>-6.48</c:v>
                </c:pt>
                <c:pt idx="4">
                  <c:v>-4.1500000000000004</c:v>
                </c:pt>
              </c:numCache>
            </c:numRef>
          </c:val>
          <c:smooth val="0"/>
          <c:extLst>
            <c:ext xmlns:c16="http://schemas.microsoft.com/office/drawing/2014/chart" uri="{C3380CC4-5D6E-409C-BE32-E72D297353CC}">
              <c16:uniqueId val="{00000002-3282-4E73-AE94-CDAFE877ED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7.53</c:v>
                </c:pt>
                <c:pt idx="2">
                  <c:v>#N/A</c:v>
                </c:pt>
                <c:pt idx="3">
                  <c:v>7.64</c:v>
                </c:pt>
                <c:pt idx="4">
                  <c:v>#N/A</c:v>
                </c:pt>
                <c:pt idx="5">
                  <c:v>8.06</c:v>
                </c:pt>
                <c:pt idx="6">
                  <c:v>0</c:v>
                </c:pt>
                <c:pt idx="7">
                  <c:v>0</c:v>
                </c:pt>
                <c:pt idx="8">
                  <c:v>0</c:v>
                </c:pt>
                <c:pt idx="9">
                  <c:v>0</c:v>
                </c:pt>
              </c:numCache>
            </c:numRef>
          </c:val>
          <c:extLst>
            <c:ext xmlns:c16="http://schemas.microsoft.com/office/drawing/2014/chart" uri="{C3380CC4-5D6E-409C-BE32-E72D297353CC}">
              <c16:uniqueId val="{00000000-736F-4F90-BBC4-191055B31D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6F-4F90-BBC4-191055B31DF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36F-4F90-BBC4-191055B31DF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36F-4F90-BBC4-191055B31DF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36F-4F90-BBC4-191055B31DF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0.03</c:v>
                </c:pt>
                <c:pt idx="4">
                  <c:v>#N/A</c:v>
                </c:pt>
                <c:pt idx="5">
                  <c:v>0.03</c:v>
                </c:pt>
                <c:pt idx="6">
                  <c:v>#N/A</c:v>
                </c:pt>
                <c:pt idx="7">
                  <c:v>0.04</c:v>
                </c:pt>
                <c:pt idx="8">
                  <c:v>#N/A</c:v>
                </c:pt>
                <c:pt idx="9">
                  <c:v>0.01</c:v>
                </c:pt>
              </c:numCache>
            </c:numRef>
          </c:val>
          <c:extLst>
            <c:ext xmlns:c16="http://schemas.microsoft.com/office/drawing/2014/chart" uri="{C3380CC4-5D6E-409C-BE32-E72D297353CC}">
              <c16:uniqueId val="{00000005-736F-4F90-BBC4-191055B31DF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0.03</c:v>
                </c:pt>
                <c:pt idx="2">
                  <c:v>#N/A</c:v>
                </c:pt>
                <c:pt idx="3">
                  <c:v>0.01</c:v>
                </c:pt>
                <c:pt idx="4">
                  <c:v>#N/A</c:v>
                </c:pt>
                <c:pt idx="5">
                  <c:v>0.03</c:v>
                </c:pt>
                <c:pt idx="6">
                  <c:v>#N/A</c:v>
                </c:pt>
                <c:pt idx="7">
                  <c:v>0.02</c:v>
                </c:pt>
                <c:pt idx="8">
                  <c:v>#N/A</c:v>
                </c:pt>
                <c:pt idx="9">
                  <c:v>0.03</c:v>
                </c:pt>
              </c:numCache>
            </c:numRef>
          </c:val>
          <c:extLst>
            <c:ext xmlns:c16="http://schemas.microsoft.com/office/drawing/2014/chart" uri="{C3380CC4-5D6E-409C-BE32-E72D297353CC}">
              <c16:uniqueId val="{00000006-736F-4F90-BBC4-191055B31DF0}"/>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0.11</c:v>
                </c:pt>
                <c:pt idx="2">
                  <c:v>#N/A</c:v>
                </c:pt>
                <c:pt idx="3">
                  <c:v>0.05</c:v>
                </c:pt>
                <c:pt idx="4">
                  <c:v>#N/A</c:v>
                </c:pt>
                <c:pt idx="5">
                  <c:v>0.06</c:v>
                </c:pt>
                <c:pt idx="6">
                  <c:v>#N/A</c:v>
                </c:pt>
                <c:pt idx="7">
                  <c:v>0.1</c:v>
                </c:pt>
                <c:pt idx="8">
                  <c:v>#N/A</c:v>
                </c:pt>
                <c:pt idx="9">
                  <c:v>0.12</c:v>
                </c:pt>
              </c:numCache>
            </c:numRef>
          </c:val>
          <c:extLst>
            <c:ext xmlns:c16="http://schemas.microsoft.com/office/drawing/2014/chart" uri="{C3380CC4-5D6E-409C-BE32-E72D297353CC}">
              <c16:uniqueId val="{00000007-736F-4F90-BBC4-191055B31DF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2.82</c:v>
                </c:pt>
                <c:pt idx="2">
                  <c:v>#N/A</c:v>
                </c:pt>
                <c:pt idx="3">
                  <c:v>3.56</c:v>
                </c:pt>
                <c:pt idx="4">
                  <c:v>#N/A</c:v>
                </c:pt>
                <c:pt idx="5">
                  <c:v>3.77</c:v>
                </c:pt>
                <c:pt idx="6">
                  <c:v>#N/A</c:v>
                </c:pt>
                <c:pt idx="7">
                  <c:v>3.3</c:v>
                </c:pt>
                <c:pt idx="8">
                  <c:v>#N/A</c:v>
                </c:pt>
                <c:pt idx="9">
                  <c:v>4.09</c:v>
                </c:pt>
              </c:numCache>
            </c:numRef>
          </c:val>
          <c:extLst>
            <c:ext xmlns:c16="http://schemas.microsoft.com/office/drawing/2014/chart" uri="{C3380CC4-5D6E-409C-BE32-E72D297353CC}">
              <c16:uniqueId val="{00000008-736F-4F90-BBC4-191055B31DF0}"/>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0.01</c:v>
                </c:pt>
                <c:pt idx="2">
                  <c:v>#N/A</c:v>
                </c:pt>
                <c:pt idx="3">
                  <c:v>0.01</c:v>
                </c:pt>
                <c:pt idx="4">
                  <c:v>#N/A</c:v>
                </c:pt>
                <c:pt idx="5">
                  <c:v>0.03</c:v>
                </c:pt>
                <c:pt idx="6">
                  <c:v>#N/A</c:v>
                </c:pt>
                <c:pt idx="7">
                  <c:v>9.4499999999999993</c:v>
                </c:pt>
                <c:pt idx="8">
                  <c:v>#N/A</c:v>
                </c:pt>
                <c:pt idx="9">
                  <c:v>11.36</c:v>
                </c:pt>
              </c:numCache>
            </c:numRef>
          </c:val>
          <c:extLst>
            <c:ext xmlns:c16="http://schemas.microsoft.com/office/drawing/2014/chart" uri="{C3380CC4-5D6E-409C-BE32-E72D297353CC}">
              <c16:uniqueId val="{00000009-736F-4F90-BBC4-191055B31D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593</c:v>
                </c:pt>
                <c:pt idx="5">
                  <c:v>566</c:v>
                </c:pt>
                <c:pt idx="8">
                  <c:v>566</c:v>
                </c:pt>
                <c:pt idx="11">
                  <c:v>563</c:v>
                </c:pt>
                <c:pt idx="14">
                  <c:v>584</c:v>
                </c:pt>
              </c:numCache>
            </c:numRef>
          </c:val>
          <c:extLst>
            <c:ext xmlns:c16="http://schemas.microsoft.com/office/drawing/2014/chart" uri="{C3380CC4-5D6E-409C-BE32-E72D297353CC}">
              <c16:uniqueId val="{00000000-40C4-485E-81CD-309222BBC9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40C4-485E-81CD-309222BBC9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0C4-485E-81CD-309222BBC9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C4-485E-81CD-309222BBC9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206</c:v>
                </c:pt>
                <c:pt idx="3">
                  <c:v>196</c:v>
                </c:pt>
                <c:pt idx="6">
                  <c:v>223</c:v>
                </c:pt>
                <c:pt idx="9">
                  <c:v>209</c:v>
                </c:pt>
                <c:pt idx="12">
                  <c:v>201</c:v>
                </c:pt>
              </c:numCache>
            </c:numRef>
          </c:val>
          <c:extLst>
            <c:ext xmlns:c16="http://schemas.microsoft.com/office/drawing/2014/chart" uri="{C3380CC4-5D6E-409C-BE32-E72D297353CC}">
              <c16:uniqueId val="{00000004-40C4-485E-81CD-309222BBC9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C4-485E-81CD-309222BBC9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C4-485E-81CD-309222BBC9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516</c:v>
                </c:pt>
                <c:pt idx="3">
                  <c:v>459</c:v>
                </c:pt>
                <c:pt idx="6">
                  <c:v>453</c:v>
                </c:pt>
                <c:pt idx="9">
                  <c:v>456</c:v>
                </c:pt>
                <c:pt idx="12">
                  <c:v>538</c:v>
                </c:pt>
              </c:numCache>
            </c:numRef>
          </c:val>
          <c:extLst>
            <c:ext xmlns:c16="http://schemas.microsoft.com/office/drawing/2014/chart" uri="{C3380CC4-5D6E-409C-BE32-E72D297353CC}">
              <c16:uniqueId val="{00000007-40C4-485E-81CD-309222BBC9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130</c:v>
                </c:pt>
                <c:pt idx="2">
                  <c:v>#N/A</c:v>
                </c:pt>
                <c:pt idx="3">
                  <c:v>#N/A</c:v>
                </c:pt>
                <c:pt idx="4">
                  <c:v>89</c:v>
                </c:pt>
                <c:pt idx="5">
                  <c:v>#N/A</c:v>
                </c:pt>
                <c:pt idx="6">
                  <c:v>#N/A</c:v>
                </c:pt>
                <c:pt idx="7">
                  <c:v>110</c:v>
                </c:pt>
                <c:pt idx="8">
                  <c:v>#N/A</c:v>
                </c:pt>
                <c:pt idx="9">
                  <c:v>#N/A</c:v>
                </c:pt>
                <c:pt idx="10">
                  <c:v>102</c:v>
                </c:pt>
                <c:pt idx="11">
                  <c:v>#N/A</c:v>
                </c:pt>
                <c:pt idx="12">
                  <c:v>#N/A</c:v>
                </c:pt>
                <c:pt idx="13">
                  <c:v>155</c:v>
                </c:pt>
                <c:pt idx="14">
                  <c:v>#N/A</c:v>
                </c:pt>
              </c:numCache>
            </c:numRef>
          </c:val>
          <c:smooth val="0"/>
          <c:extLst>
            <c:ext xmlns:c16="http://schemas.microsoft.com/office/drawing/2014/chart" uri="{C3380CC4-5D6E-409C-BE32-E72D297353CC}">
              <c16:uniqueId val="{00000008-40C4-485E-81CD-309222BBC9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5389</c:v>
                </c:pt>
                <c:pt idx="5">
                  <c:v>5273</c:v>
                </c:pt>
                <c:pt idx="8">
                  <c:v>5185</c:v>
                </c:pt>
                <c:pt idx="11">
                  <c:v>5135</c:v>
                </c:pt>
                <c:pt idx="14">
                  <c:v>5223</c:v>
                </c:pt>
              </c:numCache>
            </c:numRef>
          </c:val>
          <c:extLst>
            <c:ext xmlns:c16="http://schemas.microsoft.com/office/drawing/2014/chart" uri="{C3380CC4-5D6E-409C-BE32-E72D297353CC}">
              <c16:uniqueId val="{00000000-4B5D-4884-8995-C8D4073FD4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373</c:v>
                </c:pt>
                <c:pt idx="14">
                  <c:v>433</c:v>
                </c:pt>
              </c:numCache>
            </c:numRef>
          </c:val>
          <c:extLst>
            <c:ext xmlns:c16="http://schemas.microsoft.com/office/drawing/2014/chart" uri="{C3380CC4-5D6E-409C-BE32-E72D297353CC}">
              <c16:uniqueId val="{00000001-4B5D-4884-8995-C8D4073FD4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4913</c:v>
                </c:pt>
                <c:pt idx="5">
                  <c:v>5300</c:v>
                </c:pt>
                <c:pt idx="8">
                  <c:v>5728</c:v>
                </c:pt>
                <c:pt idx="11">
                  <c:v>5850</c:v>
                </c:pt>
                <c:pt idx="14">
                  <c:v>5613</c:v>
                </c:pt>
              </c:numCache>
            </c:numRef>
          </c:val>
          <c:extLst>
            <c:ext xmlns:c16="http://schemas.microsoft.com/office/drawing/2014/chart" uri="{C3380CC4-5D6E-409C-BE32-E72D297353CC}">
              <c16:uniqueId val="{00000002-4B5D-4884-8995-C8D4073FD4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5D-4884-8995-C8D4073FD4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5D-4884-8995-C8D4073FD4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5D-4884-8995-C8D4073FD4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1143</c:v>
                </c:pt>
                <c:pt idx="3">
                  <c:v>975</c:v>
                </c:pt>
                <c:pt idx="6">
                  <c:v>974</c:v>
                </c:pt>
                <c:pt idx="9">
                  <c:v>958</c:v>
                </c:pt>
                <c:pt idx="12">
                  <c:v>851</c:v>
                </c:pt>
              </c:numCache>
            </c:numRef>
          </c:val>
          <c:extLst>
            <c:ext xmlns:c16="http://schemas.microsoft.com/office/drawing/2014/chart" uri="{C3380CC4-5D6E-409C-BE32-E72D297353CC}">
              <c16:uniqueId val="{00000006-4B5D-4884-8995-C8D4073FD4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78</c:v>
                </c:pt>
                <c:pt idx="3">
                  <c:v>78</c:v>
                </c:pt>
                <c:pt idx="6">
                  <c:v>66</c:v>
                </c:pt>
                <c:pt idx="9">
                  <c:v>55</c:v>
                </c:pt>
                <c:pt idx="12">
                  <c:v>43</c:v>
                </c:pt>
              </c:numCache>
            </c:numRef>
          </c:val>
          <c:extLst>
            <c:ext xmlns:c16="http://schemas.microsoft.com/office/drawing/2014/chart" uri="{C3380CC4-5D6E-409C-BE32-E72D297353CC}">
              <c16:uniqueId val="{00000007-4B5D-4884-8995-C8D4073FD4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1453</c:v>
                </c:pt>
                <c:pt idx="3">
                  <c:v>1372</c:v>
                </c:pt>
                <c:pt idx="6">
                  <c:v>1302</c:v>
                </c:pt>
                <c:pt idx="9">
                  <c:v>1352</c:v>
                </c:pt>
                <c:pt idx="12">
                  <c:v>1351</c:v>
                </c:pt>
              </c:numCache>
            </c:numRef>
          </c:val>
          <c:extLst>
            <c:ext xmlns:c16="http://schemas.microsoft.com/office/drawing/2014/chart" uri="{C3380CC4-5D6E-409C-BE32-E72D297353CC}">
              <c16:uniqueId val="{00000008-4B5D-4884-8995-C8D4073FD4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146</c:v>
                </c:pt>
                <c:pt idx="6">
                  <c:v>128</c:v>
                </c:pt>
                <c:pt idx="9">
                  <c:v>118</c:v>
                </c:pt>
                <c:pt idx="12">
                  <c:v>103</c:v>
                </c:pt>
              </c:numCache>
            </c:numRef>
          </c:val>
          <c:extLst>
            <c:ext xmlns:c16="http://schemas.microsoft.com/office/drawing/2014/chart" uri="{C3380CC4-5D6E-409C-BE32-E72D297353CC}">
              <c16:uniqueId val="{00000009-4B5D-4884-8995-C8D4073FD4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5302</c:v>
                </c:pt>
                <c:pt idx="3">
                  <c:v>5335</c:v>
                </c:pt>
                <c:pt idx="6">
                  <c:v>5665</c:v>
                </c:pt>
                <c:pt idx="9">
                  <c:v>5710</c:v>
                </c:pt>
                <c:pt idx="12">
                  <c:v>5990</c:v>
                </c:pt>
              </c:numCache>
            </c:numRef>
          </c:val>
          <c:extLst>
            <c:ext xmlns:c16="http://schemas.microsoft.com/office/drawing/2014/chart" uri="{C3380CC4-5D6E-409C-BE32-E72D297353CC}">
              <c16:uniqueId val="{0000000A-4B5D-4884-8995-C8D4073FD4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B5D-4884-8995-C8D4073FD4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1090</c:v>
                </c:pt>
                <c:pt idx="1">
                  <c:v>890</c:v>
                </c:pt>
                <c:pt idx="2">
                  <c:v>727</c:v>
                </c:pt>
              </c:numCache>
            </c:numRef>
          </c:val>
          <c:extLst>
            <c:ext xmlns:c16="http://schemas.microsoft.com/office/drawing/2014/chart" uri="{C3380CC4-5D6E-409C-BE32-E72D297353CC}">
              <c16:uniqueId val="{00000000-12D8-4319-9A93-7C242F9A91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275</c:v>
                </c:pt>
                <c:pt idx="1">
                  <c:v>300</c:v>
                </c:pt>
                <c:pt idx="2">
                  <c:v>320</c:v>
                </c:pt>
              </c:numCache>
            </c:numRef>
          </c:val>
          <c:extLst>
            <c:ext xmlns:c16="http://schemas.microsoft.com/office/drawing/2014/chart" uri="{C3380CC4-5D6E-409C-BE32-E72D297353CC}">
              <c16:uniqueId val="{00000001-12D8-4319-9A93-7C242F9A91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4020</c:v>
                </c:pt>
                <c:pt idx="1">
                  <c:v>4270</c:v>
                </c:pt>
                <c:pt idx="2">
                  <c:v>4200</c:v>
                </c:pt>
              </c:numCache>
            </c:numRef>
          </c:val>
          <c:extLst>
            <c:ext xmlns:c16="http://schemas.microsoft.com/office/drawing/2014/chart" uri="{C3380CC4-5D6E-409C-BE32-E72D297353CC}">
              <c16:uniqueId val="{00000002-12D8-4319-9A93-7C242F9A91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{702BB740-D556-4103-8077-5F7F94F664D4}</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193-415C-AEFA-ED1187E1E4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{AC16FF15-3CC7-4DB1-A74B-8014B546A1C4}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93-415C-AEFA-ED1187E1E4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{073AA665-D6CB-4A60-9132-EB29E717C31A}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93-415C-AEFA-ED1187E1E4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{166B1162-B8D3-4FCE-A1C2-0CE013C3F769}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93-415C-AEFA-ED1187E1E4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{85EB6F8F-13DB-40B2-8F31-A3BE1CF7860A}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93-415C-AEFA-ED1187E1E4E2}"/>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{80BB2525-01B2-4460-8A33-291CB8AB56A6}</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193-415C-AEFA-ED1187E1E4E2}"/>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{3A00DC1F-393D-44A1-A00C-A20161F956D8}</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193-415C-AEFA-ED1187E1E4E2}"/>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{1F32F694-3871-42B9-A998-24B445613E45}</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193-415C-AEFA-ED1187E1E4E2}"/>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{5C97A466-7DCB-4087-B1C7-99668677038B}</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193-415C-AEFA-ED1187E1E4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53.9</c:v>
                </c:pt>
                <c:pt idx="16">
                  <c:v>57.7</c:v>
                </c:pt>
                <c:pt idx="24">
                  <c:v>59.3</c:v>
                </c:pt>
                <c:pt idx="32">
                  <c:v>60.6</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1193-415C-AEFA-ED1187E1E4E2}"/>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{48388F69-035F-436D-856D-DE699775AC57}</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193-415C-AEFA-ED1187E1E4E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{54038CDF-245C-457A-B10D-999B855CB839}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93-415C-AEFA-ED1187E1E4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{912E6B95-D6CC-4274-8B85-8E1FE6FD5391}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93-415C-AEFA-ED1187E1E4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{62B7CD61-FEF6-4FD7-A6D7-57F40C3D4BE0}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93-415C-AEFA-ED1187E1E4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{ACAE5705-EB69-4C84-933E-2EBB2494B27A}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93-415C-AEFA-ED1187E1E4E2}"/>
                </c:ext>
              </c:extLst>
            </c:dLbl>
            <c:dLbl>
              <c:idx val="8"/>
              <c:layout/>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{3394CCE5-C0F3-4D34-A53F-E6290D999692}</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193-415C-AEFA-ED1187E1E4E2}"/>
                </c:ext>
              </c:extLst>
            </c:dLbl>
            <c:dLbl>
              <c:idx val="16"/>
              <c:layout/>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{0FD2ECAB-9EBE-4EA7-A923-B656DD8F83E1}</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193-415C-AEFA-ED1187E1E4E2}"/>
                </c:ext>
              </c:extLst>
            </c:dLbl>
            <c:dLbl>
              <c:idx val="24"/>
              <c:layout/>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{773C9586-4BFB-4063-9C57-468DFBE0F409}</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193-415C-AEFA-ED1187E1E4E2}"/>
                </c:ext>
              </c:extLst>
            </c:dLbl>
            <c:dLbl>
              <c:idx val="32"/>
              <c:layout/>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{70215051-DB9D-4129-B771-DDDE542C56AA}</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193-415C-AEFA-ED1187E1E4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55.3</c:v>
                </c:pt>
                <c:pt idx="16">
                  <c:v>56.3</c:v>
                </c:pt>
                <c:pt idx="24">
                  <c:v>58.3</c:v>
                </c:pt>
                <c:pt idx="32">
                  <c:v>59</c:v>
                </c:pt>
              </c:numCache>
            </c:numRef>
          </c:xVal>
          <c:yVal>
            <c:numRef>
              <c:f>[1]公会計指標分析・財政指標組合せ分析表!$BP$55:$DC$55</c:f>
              <c:numCache>
                <c:formatCode>General</c:formatCode>
                <c:ptCount val="40"/>
                <c:pt idx="8">
                  <c:v>0</c:v>
                </c:pt>
                <c:pt idx="16">
                  <c:v>0</c:v>
                </c:pt>
                <c:pt idx="24">
                  <c:v>0</c:v>
                </c:pt>
                <c:pt idx="32">
                  <c:v>0</c:v>
                </c:pt>
              </c:numCache>
            </c:numRef>
          </c:yVal>
          <c:smooth val="0"/>
          <c:extLst>
            <c:ext xmlns:c16="http://schemas.microsoft.com/office/drawing/2014/chart" uri="{C3380CC4-5D6E-409C-BE32-E72D297353CC}">
              <c16:uniqueId val="{00000013-1193-415C-AEFA-ED1187E1E4E2}"/>
            </c:ext>
          </c:extLst>
        </c:ser>
        <c:dLbls>
          <c:showLegendKey val="0"/>
          <c:showVal val="1"/>
          <c:showCatName val="0"/>
          <c:showSerName val="0"/>
          <c:showPercent val="0"/>
          <c:showBubbleSize val="0"/>
        </c:dLbls>
        <c:axId val="46179840"/>
        <c:axId val="46181760"/>
      </c:scatterChart>
      <c:valAx>
        <c:axId val="4617984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{22E0D8D6-60F9-4873-BF69-D2C5A88F3B8F}</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AEE-4532-9850-8CD53EF402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{5A72C5A0-C597-4E4B-961C-6EC2FFC7FEFF}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EE-4532-9850-8CD53EF402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{EB17C7E2-9077-4917-A3DA-084AF9F7894A}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EE-4532-9850-8CD53EF402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{DFF59B52-2E3D-4D02-9022-182B4633E3E8}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EE-4532-9850-8CD53EF402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{C8F53C83-AF69-4DEB-BE85-A00F61509D51}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EE-4532-9850-8CD53EF40240}"/>
                </c:ext>
              </c:extLst>
            </c:dLbl>
            <c:dLbl>
              <c:idx val="8"/>
              <c:tx>
                <c:strRef>
                  <c:f>[1]公会計指標分析・財政指標組合せ分析表!$BX$72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{65F68415-83E0-4D18-8FE0-8B7EF15B7685}</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AEE-4532-9850-8CD53EF40240}"/>
                </c:ext>
              </c:extLst>
            </c:dLbl>
            <c:dLbl>
              <c:idx val="16"/>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{2A507F71-B05C-42E8-82C5-2644EB24CA20}</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AEE-4532-9850-8CD53EF40240}"/>
                </c:ext>
              </c:extLst>
            </c:dLbl>
            <c:dLbl>
              <c:idx val="24"/>
              <c:tx>
                <c:strRef>
                  <c:f>[1]公会計指標分析・財政指標組合せ分析表!$CN$72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{A2796D45-3A42-42E5-91B5-A0F35F6CC96A}</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AEE-4532-9850-8CD53EF40240}"/>
                </c:ext>
              </c:extLst>
            </c:dLbl>
            <c:dLbl>
              <c:idx val="32"/>
              <c:tx>
                <c:strRef>
                  <c:f>[1]公会計指標分析・財政指標組合せ分析表!$CV$72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{40B68E58-E983-4471-849A-4DACEA8B24F8}</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AEE-4532-9850-8CD53EF402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5.3</c:v>
                </c:pt>
                <c:pt idx="8">
                  <c:v>4.2</c:v>
                </c:pt>
                <c:pt idx="16">
                  <c:v>3.7</c:v>
                </c:pt>
                <c:pt idx="24">
                  <c:v>3.4</c:v>
                </c:pt>
                <c:pt idx="32">
                  <c:v>4.3</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BAEE-4532-9850-8CD53EF40240}"/>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{56B6EC09-A50B-4281-BDA2-D544D54766E9}</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AEE-4532-9850-8CD53EF4024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{A0BD8982-A782-40F8-A1BD-C8962CA89D25}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EE-4532-9850-8CD53EF402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{BC942720-0E6F-43A0-861C-742E6C086A22}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EE-4532-9850-8CD53EF402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{21C522C6-523A-4361-ABA3-2DF5CB906AA4}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EE-4532-9850-8CD53EF402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{B798BDD4-9ADC-4E82-BD6B-C6FE27BB2ED0}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EE-4532-9850-8CD53EF40240}"/>
                </c:ext>
              </c:extLst>
            </c:dLbl>
            <c:dLbl>
              <c:idx val="8"/>
              <c:layout>
                <c:manualLayout>
                  <c:x val="-4.5160355153971238E-2"/>
                  <c:y val="-4.3495921315535854E-2"/>
                </c:manualLayout>
              </c:layout>
              <c:tx>
                <c:strRef>
                  <c:f>[1]公会計指標分析・財政指標組合せ分析表!$BX$72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{97DDEE47-D115-436E-AF4B-888B6C8ED5E6}</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AEE-4532-9850-8CD53EF40240}"/>
                </c:ext>
              </c:extLst>
            </c:dLbl>
            <c:dLbl>
              <c:idx val="16"/>
              <c:layout>
                <c:manualLayout>
                  <c:x val="-4.5160355153971307E-2"/>
                  <c:y val="-6.2416647087793951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{F1398416-D10F-4B34-ADC8-6BEE0080B6E6}</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AEE-4532-9850-8CD53EF40240}"/>
                </c:ext>
              </c:extLst>
            </c:dLbl>
            <c:dLbl>
              <c:idx val="24"/>
              <c:layout>
                <c:manualLayout>
                  <c:x val="-1.8235628084249993E-2"/>
                  <c:y val="-6.2416647087793951E-2"/>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{CD952947-969C-4BCE-A5C3-7C9652E5220C}</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AEE-4532-9850-8CD53EF40240}"/>
                </c:ext>
              </c:extLst>
            </c:dLbl>
            <c:dLbl>
              <c:idx val="32"/>
              <c:layout>
                <c:manualLayout>
                  <c:x val="-1.8235628084250059E-2"/>
                  <c:y val="-8.1337372860052048E-2"/>
                </c:manualLayout>
              </c:layout>
              <c:tx>
                <c:strRef>
                  <c:f>[1]公会計指標分析・財政指標組合せ分析表!$CV$72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{5E862786-D4E4-4C46-889D-4F23D65656CA}</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AEE-4532-9850-8CD53EF402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9.1</c:v>
                </c:pt>
                <c:pt idx="8">
                  <c:v>8.6</c:v>
                </c:pt>
                <c:pt idx="16">
                  <c:v>8.5</c:v>
                </c:pt>
                <c:pt idx="24">
                  <c:v>8.5</c:v>
                </c:pt>
                <c:pt idx="32">
                  <c:v>8.6</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AEE-4532-9850-8CD53EF40240}"/>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実質公債費比率は</a:t>
          </a:r>
          <a:r>
            <a:rPr lang="ja-JP" altLang="en-US" sz="1100" b="0" i="0" baseline="0">
              <a:solidFill>
                <a:schemeClr val="dk1"/>
              </a:solidFill>
              <a:effectLst/>
              <a:latin typeface="+mn-lt"/>
              <a:ea typeface="+mn-ea"/>
              <a:cs typeface="+mn-cs"/>
            </a:rPr>
            <a:t>、地方債の</a:t>
          </a:r>
          <a:r>
            <a:rPr lang="ja-JP" altLang="ja-JP" sz="1100" b="0" i="0" baseline="0">
              <a:solidFill>
                <a:schemeClr val="dk1"/>
              </a:solidFill>
              <a:effectLst/>
              <a:latin typeface="+mn-lt"/>
              <a:ea typeface="+mn-ea"/>
              <a:cs typeface="+mn-cs"/>
            </a:rPr>
            <a:t>新規発行の抑制と公債費が平成20年度より減少したことから減少傾向</a:t>
          </a:r>
          <a:r>
            <a:rPr lang="ja-JP" altLang="en-US" sz="1100" b="0" i="0" baseline="0">
              <a:solidFill>
                <a:schemeClr val="dk1"/>
              </a:solidFill>
              <a:effectLst/>
              <a:latin typeface="+mn-lt"/>
              <a:ea typeface="+mn-ea"/>
              <a:cs typeface="+mn-cs"/>
            </a:rPr>
            <a:t>であったが、建設事業による地方債の増により</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年度は上昇に転じた。今後においても上昇が見込まれるため、</a:t>
          </a:r>
          <a:r>
            <a:rPr lang="ja-JP" altLang="ja-JP" sz="1100" b="0" i="0" baseline="0">
              <a:solidFill>
                <a:schemeClr val="dk1"/>
              </a:solidFill>
              <a:effectLst/>
              <a:latin typeface="+mn-lt"/>
              <a:ea typeface="+mn-ea"/>
              <a:cs typeface="+mn-cs"/>
            </a:rPr>
            <a:t>臨時財政対策債や過疎対策事業債など財政運営に有利な地方債の発行に</a:t>
          </a:r>
          <a:r>
            <a:rPr lang="ja-JP" altLang="en-US" sz="1100" b="0" i="0" baseline="0">
              <a:solidFill>
                <a:schemeClr val="dk1"/>
              </a:solidFill>
              <a:effectLst/>
              <a:latin typeface="+mn-lt"/>
              <a:ea typeface="+mn-ea"/>
              <a:cs typeface="+mn-cs"/>
            </a:rPr>
            <a:t>努め</a:t>
          </a:r>
          <a:r>
            <a:rPr lang="ja-JP" altLang="ja-JP" sz="1100" b="0" i="0" baseline="0">
              <a:solidFill>
                <a:schemeClr val="dk1"/>
              </a:solidFill>
              <a:effectLst/>
              <a:latin typeface="+mn-lt"/>
              <a:ea typeface="+mn-ea"/>
              <a:cs typeface="+mn-cs"/>
            </a:rPr>
            <a:t>、実質公債費比率の分子となる額</a:t>
          </a:r>
          <a:r>
            <a:rPr lang="ja-JP" altLang="en-US" sz="1100" b="0" i="0" baseline="0">
              <a:solidFill>
                <a:schemeClr val="dk1"/>
              </a:solidFill>
              <a:effectLst/>
              <a:latin typeface="+mn-lt"/>
              <a:ea typeface="+mn-ea"/>
              <a:cs typeface="+mn-cs"/>
            </a:rPr>
            <a:t>の増加を抑えていく。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満期一括償還地方債の償還の財源としての積み立てはない。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財政調整基金及び減債基金等の積立による充当可能基金等により平成20年度以降は将来負担比率は生じていない。今後も地方債発行の抑制や基金の運用の適正化に努めマイナス比率の確保に努める。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北海道津別町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災害に対する備えや、老朽化する施設の改修・改築に対する備えとして、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経費の削減や使用料等の見直し、職員の不採用や投資的建設事業を抑制しながら、将来の財政需要に備え積み立を行い、基金全体としては年々増加をしてい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ついても、災害に対する備えや、老朽化する施設の改修・改築等の維持補修費は、年々増大していくもの想定されるため、引き続き経費の節減や投資的建設事業費の抑制を図りながら、積み立を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町が設置する公共施設や設備の整備に要する経費の財源に充てるものです。地域振興基金は、町の地域振興のために、自ら考え自ら実践する事業で、人づくりむらおこし産業振興や、その他各般に亘る地域振興事業の財源に充てるものです。ふるさとつべつ応援基金は、ふるさと納税を原資として積み立て、寄附者の思いを具体化し、町が推進する施策で、観光振興や福祉医療、子どもの教育に関する事業等の財源に充てるもので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公共施設等整備基金と地域振興基金は、今後益々需要が多くなると想定される、公共施設の整備や地域振興事業の財源として積み立てをし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ていますが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年度は取り崩しが多く減少しました。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交通確保対策事業基金は、公共交通の維持管理経費の財源として取り崩し、減少しています。国営農地再編整備事業負担金支払基金は、国営農地再編整備事業の終了時に支払う負担金の財源として積み立てをし、増加しています。ふるさとつべつ応援基金は、ふるさと納税を原資として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ていますが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年度は取り崩しが多く減少しました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ついて、公共施設等整備基金と地域振興基金は、投資的建設事業等の増により取り崩しが多くなると想定されることから、引き続き積み立てをしていく。公共交通確保対策事業基金は、公共交通の維持管理経費として取り崩しをし減少しているが、当分の間積み立てしない。ふるさとつべつ応援基金は、ふるさと納税を原資として積み立て、目的の事業の財源として取り崩しも行う。国営農地再編整備事業負担金支払基金は、事業終了年まで積み立てを継続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財政調整基金は、年度間の財源調整や、一般財源不足時に対応するための基金として積み立をしていますが、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年度は積み立て額よりも取り崩し額が多くなり、減少しています。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今後については、年度間の財源調整や一般財源として、積み立てを継続するが、若干の減少を見込む。</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減債基金は、町債の一括繰上償還や、著しく多額となる年度などの償還財源として積み立てをしていますが、繰上償還等がなかったため、増加をしています。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今後についても、町債の一括繰上償還等への財源として積み立てをしていく。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4,713
4,704
716.80
6,132,635
5,958,462
136,659
3,334,629
5,989,532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８年度策定の津別町公共施設等総合管理計画において、資産更新時の縮減や施設の統廃合の実施で、公共施設（建物）全体での延床面積の削減目標を約４割と設定している。有形固定資産減価償却率は、類似団体よりやや高い水準にあるが、それぞれの公共施設の個別施設計画に基づき施設の維持管理を適切に進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76" name="有形固定資産減価償却率平均値テキスト"/>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9271</xdr:rowOff>
    </xdr:from>
    <xdr:to>
      <xdr:col>23</xdr:col>
      <xdr:colOff>136525</xdr:colOff>
      <xdr:row>29</xdr:row>
      <xdr:rowOff>110871</xdr:rowOff>
    </xdr:to>
    <xdr:sp macro="" textlink="">
      <xdr:nvSpPr>
        <xdr:cNvPr id="86" name="楕円 85"/>
        <xdr:cNvSpPr/>
      </xdr:nvSpPr>
      <xdr:spPr>
        <a:xfrm>
          <a:off x="47117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32148</xdr:rowOff>
    </xdr:from>
    <xdr:ext cx="405111" cy="259045"/>
    <xdr:sp macro="" textlink="">
      <xdr:nvSpPr>
        <xdr:cNvPr id="87" name="有形固定資産減価償却率該当値テキスト"/>
        <xdr:cNvSpPr txBox="1"/>
      </xdr:nvSpPr>
      <xdr:spPr>
        <a:xfrm>
          <a:off x="4813300" y="5604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37338</xdr:rowOff>
    </xdr:from>
    <xdr:to>
      <xdr:col>19</xdr:col>
      <xdr:colOff>187325</xdr:colOff>
      <xdr:row>29</xdr:row>
      <xdr:rowOff>138938</xdr:rowOff>
    </xdr:to>
    <xdr:sp macro="" textlink="">
      <xdr:nvSpPr>
        <xdr:cNvPr id="88" name="楕円 87"/>
        <xdr:cNvSpPr/>
      </xdr:nvSpPr>
      <xdr:spPr>
        <a:xfrm>
          <a:off x="4000500" y="57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60071</xdr:rowOff>
    </xdr:from>
    <xdr:to>
      <xdr:col>23</xdr:col>
      <xdr:colOff>85725</xdr:colOff>
      <xdr:row>29</xdr:row>
      <xdr:rowOff>88138</xdr:rowOff>
    </xdr:to>
    <xdr:cxnSp macro="">
      <xdr:nvCxnSpPr>
        <xdr:cNvPr id="89" name="直線コネクタ 88"/>
        <xdr:cNvCxnSpPr/>
      </xdr:nvCxnSpPr>
      <xdr:spPr>
        <a:xfrm flipV="1">
          <a:off x="4051300" y="5803646"/>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71882</xdr:rowOff>
    </xdr:from>
    <xdr:to>
      <xdr:col>15</xdr:col>
      <xdr:colOff>187325</xdr:colOff>
      <xdr:row>30</xdr:row>
      <xdr:rowOff>2032</xdr:rowOff>
    </xdr:to>
    <xdr:sp macro="" textlink="">
      <xdr:nvSpPr>
        <xdr:cNvPr id="90" name="楕円 89"/>
        <xdr:cNvSpPr/>
      </xdr:nvSpPr>
      <xdr:spPr>
        <a:xfrm>
          <a:off x="3238500" y="58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88138</xdr:rowOff>
    </xdr:from>
    <xdr:to>
      <xdr:col>19</xdr:col>
      <xdr:colOff>136525</xdr:colOff>
      <xdr:row>29</xdr:row>
      <xdr:rowOff>122682</xdr:rowOff>
    </xdr:to>
    <xdr:cxnSp macro="">
      <xdr:nvCxnSpPr>
        <xdr:cNvPr id="91" name="直線コネクタ 90"/>
        <xdr:cNvCxnSpPr/>
      </xdr:nvCxnSpPr>
      <xdr:spPr>
        <a:xfrm flipV="1">
          <a:off x="3289300" y="5831713"/>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153924</xdr:rowOff>
    </xdr:from>
    <xdr:to>
      <xdr:col>11</xdr:col>
      <xdr:colOff>187325</xdr:colOff>
      <xdr:row>30</xdr:row>
      <xdr:rowOff>84074</xdr:rowOff>
    </xdr:to>
    <xdr:sp macro="" textlink="">
      <xdr:nvSpPr>
        <xdr:cNvPr id="92" name="楕円 91"/>
        <xdr:cNvSpPr/>
      </xdr:nvSpPr>
      <xdr:spPr>
        <a:xfrm>
          <a:off x="2476500" y="58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122682</xdr:rowOff>
    </xdr:from>
    <xdr:to>
      <xdr:col>15</xdr:col>
      <xdr:colOff>136525</xdr:colOff>
      <xdr:row>30</xdr:row>
      <xdr:rowOff>33274</xdr:rowOff>
    </xdr:to>
    <xdr:cxnSp macro="">
      <xdr:nvCxnSpPr>
        <xdr:cNvPr id="93" name="直線コネクタ 92"/>
        <xdr:cNvCxnSpPr/>
      </xdr:nvCxnSpPr>
      <xdr:spPr>
        <a:xfrm flipV="1">
          <a:off x="2527300" y="5866257"/>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94" name="n_1aveValue有形固定資産減価償却率"/>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95" name="n_2aveValue有形固定資産減価償却率"/>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96" name="n_3aveValue有形固定資産減価償却率"/>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155465</xdr:rowOff>
    </xdr:from>
    <xdr:ext cx="405111" cy="259045"/>
    <xdr:sp macro="" textlink="">
      <xdr:nvSpPr>
        <xdr:cNvPr id="97" name="n_1main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18559</xdr:rowOff>
    </xdr:from>
    <xdr:ext cx="405111" cy="259045"/>
    <xdr:sp macro="" textlink="">
      <xdr:nvSpPr>
        <xdr:cNvPr id="98" name="n_2mainValue有形固定資産減価償却率"/>
        <xdr:cNvSpPr txBox="1"/>
      </xdr:nvSpPr>
      <xdr:spPr>
        <a:xfrm>
          <a:off x="3086744" y="559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75201</xdr:rowOff>
    </xdr:from>
    <xdr:ext cx="405111" cy="259045"/>
    <xdr:sp macro="" textlink="">
      <xdr:nvSpPr>
        <xdr:cNvPr id="99" name="n_3mainValue有形固定資産減価償却率"/>
        <xdr:cNvSpPr txBox="1"/>
      </xdr:nvSpPr>
      <xdr:spPr>
        <a:xfrm>
          <a:off x="2324744" y="5990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は類似団体平均を下回っているが、今後予定される建設事業等により、地方債の借入が増大することが見込まれ、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比率も上昇する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ことが考えられるため、計画的な地方債の借入れと返済が必要である。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5" name="債務償還比率平均値テキスト"/>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55989</xdr:rowOff>
    </xdr:from>
    <xdr:to>
      <xdr:col>76</xdr:col>
      <xdr:colOff>73025</xdr:colOff>
      <xdr:row>33</xdr:row>
      <xdr:rowOff>157589</xdr:rowOff>
    </xdr:to>
    <xdr:sp macro="" textlink="">
      <xdr:nvSpPr>
        <xdr:cNvPr id="143" name="楕円 142"/>
        <xdr:cNvSpPr/>
      </xdr:nvSpPr>
      <xdr:spPr>
        <a:xfrm>
          <a:off x="14744700" y="648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34416</xdr:rowOff>
    </xdr:from>
    <xdr:ext cx="469744" cy="259045"/>
    <xdr:sp macro="" textlink="">
      <xdr:nvSpPr>
        <xdr:cNvPr id="144" name="債務償還比率該当値テキスト"/>
        <xdr:cNvSpPr txBox="1"/>
      </xdr:nvSpPr>
      <xdr:spPr>
        <a:xfrm>
          <a:off x="14846300" y="646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89145</xdr:rowOff>
    </xdr:from>
    <xdr:to>
      <xdr:col>72</xdr:col>
      <xdr:colOff>123825</xdr:colOff>
      <xdr:row>34</xdr:row>
      <xdr:rowOff>19295</xdr:rowOff>
    </xdr:to>
    <xdr:sp macro="" textlink="">
      <xdr:nvSpPr>
        <xdr:cNvPr id="145" name="楕円 144"/>
        <xdr:cNvSpPr/>
      </xdr:nvSpPr>
      <xdr:spPr>
        <a:xfrm>
          <a:off x="14033500" y="651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106789</xdr:rowOff>
    </xdr:from>
    <xdr:to>
      <xdr:col>76</xdr:col>
      <xdr:colOff>22225</xdr:colOff>
      <xdr:row>33</xdr:row>
      <xdr:rowOff>139945</xdr:rowOff>
    </xdr:to>
    <xdr:cxnSp macro="">
      <xdr:nvCxnSpPr>
        <xdr:cNvPr id="146" name="直線コネクタ 145"/>
        <xdr:cNvCxnSpPr/>
      </xdr:nvCxnSpPr>
      <xdr:spPr>
        <a:xfrm flipV="1">
          <a:off x="14084300" y="6536164"/>
          <a:ext cx="711200" cy="3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7" name="n_1aveValue債務償還比率"/>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10422</xdr:rowOff>
    </xdr:from>
    <xdr:ext cx="469744" cy="259045"/>
    <xdr:sp macro="" textlink="">
      <xdr:nvSpPr>
        <xdr:cNvPr id="148" name="n_1mainValue債務償還比率"/>
        <xdr:cNvSpPr txBox="1"/>
      </xdr:nvSpPr>
      <xdr:spPr>
        <a:xfrm>
          <a:off x="13836727" y="661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4,713
4,704
716.80
6,132,635
5,958,462
136,659
3,334,629
5,989,532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164465</xdr:rowOff>
    </xdr:from>
    <xdr:to>
      <xdr:col>24</xdr:col>
      <xdr:colOff>114300</xdr:colOff>
      <xdr:row>37</xdr:row>
      <xdr:rowOff>94615</xdr:rowOff>
    </xdr:to>
    <xdr:sp macro="" textlink="">
      <xdr:nvSpPr>
        <xdr:cNvPr id="71" name="楕円 70"/>
        <xdr:cNvSpPr/>
      </xdr:nvSpPr>
      <xdr:spPr>
        <a:xfrm>
          <a:off x="4584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15892</xdr:rowOff>
    </xdr:from>
    <xdr:ext cx="405111" cy="259045"/>
    <xdr:sp macro="" textlink="">
      <xdr:nvSpPr>
        <xdr:cNvPr id="72" name="【道路】&#10;有形固定資産減価償却率該当値テキスト"/>
        <xdr:cNvSpPr txBox="1"/>
      </xdr:nvSpPr>
      <xdr:spPr>
        <a:xfrm>
          <a:off x="46736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23495</xdr:rowOff>
    </xdr:from>
    <xdr:to>
      <xdr:col>20</xdr:col>
      <xdr:colOff>38100</xdr:colOff>
      <xdr:row>37</xdr:row>
      <xdr:rowOff>125095</xdr:rowOff>
    </xdr:to>
    <xdr:sp macro="" textlink="">
      <xdr:nvSpPr>
        <xdr:cNvPr id="73" name="楕円 72"/>
        <xdr:cNvSpPr/>
      </xdr:nvSpPr>
      <xdr:spPr>
        <a:xfrm>
          <a:off x="3746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43815</xdr:rowOff>
    </xdr:from>
    <xdr:to>
      <xdr:col>24</xdr:col>
      <xdr:colOff>63500</xdr:colOff>
      <xdr:row>37</xdr:row>
      <xdr:rowOff>74295</xdr:rowOff>
    </xdr:to>
    <xdr:cxnSp macro="">
      <xdr:nvCxnSpPr>
        <xdr:cNvPr id="74" name="直線コネクタ 73"/>
        <xdr:cNvCxnSpPr/>
      </xdr:nvCxnSpPr>
      <xdr:spPr>
        <a:xfrm flipV="1">
          <a:off x="3797300" y="63874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57785</xdr:rowOff>
    </xdr:from>
    <xdr:to>
      <xdr:col>15</xdr:col>
      <xdr:colOff>101600</xdr:colOff>
      <xdr:row>37</xdr:row>
      <xdr:rowOff>159385</xdr:rowOff>
    </xdr:to>
    <xdr:sp macro="" textlink="">
      <xdr:nvSpPr>
        <xdr:cNvPr id="75" name="楕円 74"/>
        <xdr:cNvSpPr/>
      </xdr:nvSpPr>
      <xdr:spPr>
        <a:xfrm>
          <a:off x="2857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74295</xdr:rowOff>
    </xdr:from>
    <xdr:to>
      <xdr:col>19</xdr:col>
      <xdr:colOff>177800</xdr:colOff>
      <xdr:row>37</xdr:row>
      <xdr:rowOff>108585</xdr:rowOff>
    </xdr:to>
    <xdr:cxnSp macro="">
      <xdr:nvCxnSpPr>
        <xdr:cNvPr id="76" name="直線コネクタ 75"/>
        <xdr:cNvCxnSpPr/>
      </xdr:nvCxnSpPr>
      <xdr:spPr>
        <a:xfrm flipV="1">
          <a:off x="2908300" y="64179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65405</xdr:rowOff>
    </xdr:from>
    <xdr:to>
      <xdr:col>10</xdr:col>
      <xdr:colOff>165100</xdr:colOff>
      <xdr:row>37</xdr:row>
      <xdr:rowOff>167005</xdr:rowOff>
    </xdr:to>
    <xdr:sp macro="" textlink="">
      <xdr:nvSpPr>
        <xdr:cNvPr id="77" name="楕円 76"/>
        <xdr:cNvSpPr/>
      </xdr:nvSpPr>
      <xdr:spPr>
        <a:xfrm>
          <a:off x="1968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108585</xdr:rowOff>
    </xdr:from>
    <xdr:to>
      <xdr:col>15</xdr:col>
      <xdr:colOff>50800</xdr:colOff>
      <xdr:row>37</xdr:row>
      <xdr:rowOff>116205</xdr:rowOff>
    </xdr:to>
    <xdr:cxnSp macro="">
      <xdr:nvCxnSpPr>
        <xdr:cNvPr id="78" name="直線コネクタ 77"/>
        <xdr:cNvCxnSpPr/>
      </xdr:nvCxnSpPr>
      <xdr:spPr>
        <a:xfrm flipV="1">
          <a:off x="2019300" y="64522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141622</xdr:rowOff>
    </xdr:from>
    <xdr:ext cx="405111" cy="259045"/>
    <xdr:sp macro="" textlink="">
      <xdr:nvSpPr>
        <xdr:cNvPr id="82" name="n_1mainValue【道路】&#10;有形固定資産減価償却率"/>
        <xdr:cNvSpPr txBox="1"/>
      </xdr:nvSpPr>
      <xdr:spPr>
        <a:xfrm>
          <a:off x="3582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4462</xdr:rowOff>
    </xdr:from>
    <xdr:ext cx="405111" cy="259045"/>
    <xdr:sp macro="" textlink="">
      <xdr:nvSpPr>
        <xdr:cNvPr id="83" name="n_2mainValue【道路】&#10;有形固定資産減価償却率"/>
        <xdr:cNvSpPr txBox="1"/>
      </xdr:nvSpPr>
      <xdr:spPr>
        <a:xfrm>
          <a:off x="2705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12082</xdr:rowOff>
    </xdr:from>
    <xdr:ext cx="405111" cy="259045"/>
    <xdr:sp macro="" textlink="">
      <xdr:nvSpPr>
        <xdr:cNvPr id="84" name="n_3mainValue【道路】&#10;有形固定資産減価償却率"/>
        <xdr:cNvSpPr txBox="1"/>
      </xdr:nvSpPr>
      <xdr:spPr>
        <a:xfrm>
          <a:off x="1816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13" name="【道路】&#10;一人当たり延長平均値テキスト"/>
        <xdr:cNvSpPr txBox="1"/>
      </xdr:nvSpPr>
      <xdr:spPr>
        <a:xfrm>
          <a:off x="10515600"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58276</xdr:rowOff>
    </xdr:from>
    <xdr:to>
      <xdr:col>55</xdr:col>
      <xdr:colOff>50800</xdr:colOff>
      <xdr:row>40</xdr:row>
      <xdr:rowOff>159876</xdr:rowOff>
    </xdr:to>
    <xdr:sp macro="" textlink="">
      <xdr:nvSpPr>
        <xdr:cNvPr id="123" name="楕円 122"/>
        <xdr:cNvSpPr/>
      </xdr:nvSpPr>
      <xdr:spPr>
        <a:xfrm>
          <a:off x="10426700" y="69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81153</xdr:rowOff>
    </xdr:from>
    <xdr:ext cx="534377" cy="259045"/>
    <xdr:sp macro="" textlink="">
      <xdr:nvSpPr>
        <xdr:cNvPr id="124" name="【道路】&#10;一人当たり延長該当値テキスト"/>
        <xdr:cNvSpPr txBox="1"/>
      </xdr:nvSpPr>
      <xdr:spPr>
        <a:xfrm>
          <a:off x="10515600" y="676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65740</xdr:rowOff>
    </xdr:from>
    <xdr:to>
      <xdr:col>50</xdr:col>
      <xdr:colOff>165100</xdr:colOff>
      <xdr:row>40</xdr:row>
      <xdr:rowOff>167340</xdr:rowOff>
    </xdr:to>
    <xdr:sp macro="" textlink="">
      <xdr:nvSpPr>
        <xdr:cNvPr id="125" name="楕円 124"/>
        <xdr:cNvSpPr/>
      </xdr:nvSpPr>
      <xdr:spPr>
        <a:xfrm>
          <a:off x="9588500" y="692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109076</xdr:rowOff>
    </xdr:from>
    <xdr:to>
      <xdr:col>55</xdr:col>
      <xdr:colOff>0</xdr:colOff>
      <xdr:row>40</xdr:row>
      <xdr:rowOff>116540</xdr:rowOff>
    </xdr:to>
    <xdr:cxnSp macro="">
      <xdr:nvCxnSpPr>
        <xdr:cNvPr id="126" name="直線コネクタ 125"/>
        <xdr:cNvCxnSpPr/>
      </xdr:nvCxnSpPr>
      <xdr:spPr>
        <a:xfrm flipV="1">
          <a:off x="9639300" y="6967076"/>
          <a:ext cx="838200" cy="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72960</xdr:rowOff>
    </xdr:from>
    <xdr:to>
      <xdr:col>46</xdr:col>
      <xdr:colOff>38100</xdr:colOff>
      <xdr:row>41</xdr:row>
      <xdr:rowOff>3110</xdr:rowOff>
    </xdr:to>
    <xdr:sp macro="" textlink="">
      <xdr:nvSpPr>
        <xdr:cNvPr id="127" name="楕円 126"/>
        <xdr:cNvSpPr/>
      </xdr:nvSpPr>
      <xdr:spPr>
        <a:xfrm>
          <a:off x="8699500" y="69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116540</xdr:rowOff>
    </xdr:from>
    <xdr:to>
      <xdr:col>50</xdr:col>
      <xdr:colOff>114300</xdr:colOff>
      <xdr:row>40</xdr:row>
      <xdr:rowOff>123760</xdr:rowOff>
    </xdr:to>
    <xdr:cxnSp macro="">
      <xdr:nvCxnSpPr>
        <xdr:cNvPr id="128" name="直線コネクタ 127"/>
        <xdr:cNvCxnSpPr/>
      </xdr:nvCxnSpPr>
      <xdr:spPr>
        <a:xfrm flipV="1">
          <a:off x="8750300" y="6974540"/>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130209</xdr:rowOff>
    </xdr:from>
    <xdr:to>
      <xdr:col>41</xdr:col>
      <xdr:colOff>101600</xdr:colOff>
      <xdr:row>41</xdr:row>
      <xdr:rowOff>60359</xdr:rowOff>
    </xdr:to>
    <xdr:sp macro="" textlink="">
      <xdr:nvSpPr>
        <xdr:cNvPr id="129" name="楕円 128"/>
        <xdr:cNvSpPr/>
      </xdr:nvSpPr>
      <xdr:spPr>
        <a:xfrm>
          <a:off x="7810500" y="698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123760</xdr:rowOff>
    </xdr:from>
    <xdr:to>
      <xdr:col>45</xdr:col>
      <xdr:colOff>177800</xdr:colOff>
      <xdr:row>41</xdr:row>
      <xdr:rowOff>9559</xdr:rowOff>
    </xdr:to>
    <xdr:cxnSp macro="">
      <xdr:nvCxnSpPr>
        <xdr:cNvPr id="130" name="直線コネクタ 129"/>
        <xdr:cNvCxnSpPr/>
      </xdr:nvCxnSpPr>
      <xdr:spPr>
        <a:xfrm flipV="1">
          <a:off x="7861300" y="6981760"/>
          <a:ext cx="889000" cy="5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32600</xdr:rowOff>
    </xdr:from>
    <xdr:ext cx="534377" cy="259045"/>
    <xdr:sp macro="" textlink="">
      <xdr:nvSpPr>
        <xdr:cNvPr id="131" name="n_1aveValue【道路】&#10;一人当たり延長"/>
        <xdr:cNvSpPr txBox="1"/>
      </xdr:nvSpPr>
      <xdr:spPr>
        <a:xfrm>
          <a:off x="93594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26249</xdr:rowOff>
    </xdr:from>
    <xdr:ext cx="534377" cy="259045"/>
    <xdr:sp macro="" textlink="">
      <xdr:nvSpPr>
        <xdr:cNvPr id="132" name="n_2aveValue【道路】&#10;一人当たり延長"/>
        <xdr:cNvSpPr txBox="1"/>
      </xdr:nvSpPr>
      <xdr:spPr>
        <a:xfrm>
          <a:off x="8483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12417</xdr:rowOff>
    </xdr:from>
    <xdr:ext cx="534377" cy="259045"/>
    <xdr:sp macro="" textlink="">
      <xdr:nvSpPr>
        <xdr:cNvPr id="134" name="n_1mainValue【道路】&#10;一人当たり延長"/>
        <xdr:cNvSpPr txBox="1"/>
      </xdr:nvSpPr>
      <xdr:spPr>
        <a:xfrm>
          <a:off x="9359411" y="669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19637</xdr:rowOff>
    </xdr:from>
    <xdr:ext cx="534377" cy="259045"/>
    <xdr:sp macro="" textlink="">
      <xdr:nvSpPr>
        <xdr:cNvPr id="135" name="n_2mainValue【道路】&#10;一人当たり延長"/>
        <xdr:cNvSpPr txBox="1"/>
      </xdr:nvSpPr>
      <xdr:spPr>
        <a:xfrm>
          <a:off x="8483111" y="670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51486</xdr:rowOff>
    </xdr:from>
    <xdr:ext cx="534377" cy="259045"/>
    <xdr:sp macro="" textlink="">
      <xdr:nvSpPr>
        <xdr:cNvPr id="136" name="n_3mainValue【道路】&#10;一人当たり延長"/>
        <xdr:cNvSpPr txBox="1"/>
      </xdr:nvSpPr>
      <xdr:spPr>
        <a:xfrm>
          <a:off x="7594111" y="708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7" name="【橋りょう・トンネル】&#10;有形固定資産減価償却率平均値テキスト"/>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xdr:rowOff>
    </xdr:from>
    <xdr:to>
      <xdr:col>24</xdr:col>
      <xdr:colOff>114300</xdr:colOff>
      <xdr:row>60</xdr:row>
      <xdr:rowOff>117747</xdr:rowOff>
    </xdr:to>
    <xdr:sp macro="" textlink="">
      <xdr:nvSpPr>
        <xdr:cNvPr id="177" name="楕円 176"/>
        <xdr:cNvSpPr/>
      </xdr:nvSpPr>
      <xdr:spPr>
        <a:xfrm>
          <a:off x="45847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166024</xdr:rowOff>
    </xdr:from>
    <xdr:ext cx="405111" cy="259045"/>
    <xdr:sp macro="" textlink="">
      <xdr:nvSpPr>
        <xdr:cNvPr id="178" name="【橋りょう・トンネル】&#10;有形固定資産減価償却率該当値テキスト"/>
        <xdr:cNvSpPr txBox="1"/>
      </xdr:nvSpPr>
      <xdr:spPr>
        <a:xfrm>
          <a:off x="4673600"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39007</xdr:rowOff>
    </xdr:from>
    <xdr:to>
      <xdr:col>20</xdr:col>
      <xdr:colOff>38100</xdr:colOff>
      <xdr:row>60</xdr:row>
      <xdr:rowOff>140607</xdr:rowOff>
    </xdr:to>
    <xdr:sp macro="" textlink="">
      <xdr:nvSpPr>
        <xdr:cNvPr id="179" name="楕円 178"/>
        <xdr:cNvSpPr/>
      </xdr:nvSpPr>
      <xdr:spPr>
        <a:xfrm>
          <a:off x="3746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66947</xdr:rowOff>
    </xdr:from>
    <xdr:to>
      <xdr:col>24</xdr:col>
      <xdr:colOff>63500</xdr:colOff>
      <xdr:row>60</xdr:row>
      <xdr:rowOff>89807</xdr:rowOff>
    </xdr:to>
    <xdr:cxnSp macro="">
      <xdr:nvCxnSpPr>
        <xdr:cNvPr id="180" name="直線コネクタ 179"/>
        <xdr:cNvCxnSpPr/>
      </xdr:nvCxnSpPr>
      <xdr:spPr>
        <a:xfrm flipV="1">
          <a:off x="3797300" y="1035394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81" name="楕円 180"/>
        <xdr:cNvSpPr/>
      </xdr:nvSpPr>
      <xdr:spPr>
        <a:xfrm>
          <a:off x="2857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89807</xdr:rowOff>
    </xdr:from>
    <xdr:to>
      <xdr:col>19</xdr:col>
      <xdr:colOff>177800</xdr:colOff>
      <xdr:row>60</xdr:row>
      <xdr:rowOff>114300</xdr:rowOff>
    </xdr:to>
    <xdr:cxnSp macro="">
      <xdr:nvCxnSpPr>
        <xdr:cNvPr id="182" name="直線コネクタ 181"/>
        <xdr:cNvCxnSpPr/>
      </xdr:nvCxnSpPr>
      <xdr:spPr>
        <a:xfrm flipV="1">
          <a:off x="2908300" y="1037680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86360</xdr:rowOff>
    </xdr:from>
    <xdr:to>
      <xdr:col>10</xdr:col>
      <xdr:colOff>165100</xdr:colOff>
      <xdr:row>61</xdr:row>
      <xdr:rowOff>16510</xdr:rowOff>
    </xdr:to>
    <xdr:sp macro="" textlink="">
      <xdr:nvSpPr>
        <xdr:cNvPr id="183" name="楕円 182"/>
        <xdr:cNvSpPr/>
      </xdr:nvSpPr>
      <xdr:spPr>
        <a:xfrm>
          <a:off x="196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137160</xdr:rowOff>
    </xdr:to>
    <xdr:cxnSp macro="">
      <xdr:nvCxnSpPr>
        <xdr:cNvPr id="184" name="直線コネクタ 183"/>
        <xdr:cNvCxnSpPr/>
      </xdr:nvCxnSpPr>
      <xdr:spPr>
        <a:xfrm flipV="1">
          <a:off x="2019300" y="10401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8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86" name="n_2aveValue【橋りょう・トンネル】&#10;有形固定資産減価償却率"/>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7"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131734</xdr:rowOff>
    </xdr:from>
    <xdr:ext cx="405111" cy="259045"/>
    <xdr:sp macro="" textlink="">
      <xdr:nvSpPr>
        <xdr:cNvPr id="188" name="n_1mainValue【橋りょう・トンネル】&#10;有形固定資産減価償却率"/>
        <xdr:cNvSpPr txBox="1"/>
      </xdr:nvSpPr>
      <xdr:spPr>
        <a:xfrm>
          <a:off x="3582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89" name="n_2main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7637</xdr:rowOff>
    </xdr:from>
    <xdr:ext cx="405111" cy="259045"/>
    <xdr:sp macro="" textlink="">
      <xdr:nvSpPr>
        <xdr:cNvPr id="190" name="n_3mainValue【橋りょう・トンネル】&#10;有形固定資産減価償却率"/>
        <xdr:cNvSpPr txBox="1"/>
      </xdr:nvSpPr>
      <xdr:spPr>
        <a:xfrm>
          <a:off x="1816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217" name="【橋りょう・トンネル】&#10;一人当たり有形固定資産（償却資産）額平均値テキスト"/>
        <xdr:cNvSpPr txBox="1"/>
      </xdr:nvSpPr>
      <xdr:spPr>
        <a:xfrm>
          <a:off x="10515600"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74888</xdr:rowOff>
    </xdr:from>
    <xdr:to>
      <xdr:col>55</xdr:col>
      <xdr:colOff>50800</xdr:colOff>
      <xdr:row>60</xdr:row>
      <xdr:rowOff>5038</xdr:rowOff>
    </xdr:to>
    <xdr:sp macro="" textlink="">
      <xdr:nvSpPr>
        <xdr:cNvPr id="227" name="楕円 226"/>
        <xdr:cNvSpPr/>
      </xdr:nvSpPr>
      <xdr:spPr>
        <a:xfrm>
          <a:off x="10426700" y="1019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97765</xdr:rowOff>
    </xdr:from>
    <xdr:ext cx="690189" cy="259045"/>
    <xdr:sp macro="" textlink="">
      <xdr:nvSpPr>
        <xdr:cNvPr id="228" name="【橋りょう・トンネル】&#10;一人当たり有形固定資産（償却資産）額該当値テキスト"/>
        <xdr:cNvSpPr txBox="1"/>
      </xdr:nvSpPr>
      <xdr:spPr>
        <a:xfrm>
          <a:off x="10515600" y="10041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99950</xdr:rowOff>
    </xdr:from>
    <xdr:to>
      <xdr:col>50</xdr:col>
      <xdr:colOff>165100</xdr:colOff>
      <xdr:row>60</xdr:row>
      <xdr:rowOff>30100</xdr:rowOff>
    </xdr:to>
    <xdr:sp macro="" textlink="">
      <xdr:nvSpPr>
        <xdr:cNvPr id="229" name="楕円 228"/>
        <xdr:cNvSpPr/>
      </xdr:nvSpPr>
      <xdr:spPr>
        <a:xfrm>
          <a:off x="9588500" y="102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125688</xdr:rowOff>
    </xdr:from>
    <xdr:to>
      <xdr:col>55</xdr:col>
      <xdr:colOff>0</xdr:colOff>
      <xdr:row>59</xdr:row>
      <xdr:rowOff>150750</xdr:rowOff>
    </xdr:to>
    <xdr:cxnSp macro="">
      <xdr:nvCxnSpPr>
        <xdr:cNvPr id="230" name="直線コネクタ 229"/>
        <xdr:cNvCxnSpPr/>
      </xdr:nvCxnSpPr>
      <xdr:spPr>
        <a:xfrm flipV="1">
          <a:off x="9639300" y="10241238"/>
          <a:ext cx="838200" cy="2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122838</xdr:rowOff>
    </xdr:from>
    <xdr:to>
      <xdr:col>46</xdr:col>
      <xdr:colOff>38100</xdr:colOff>
      <xdr:row>60</xdr:row>
      <xdr:rowOff>52988</xdr:rowOff>
    </xdr:to>
    <xdr:sp macro="" textlink="">
      <xdr:nvSpPr>
        <xdr:cNvPr id="231" name="楕円 230"/>
        <xdr:cNvSpPr/>
      </xdr:nvSpPr>
      <xdr:spPr>
        <a:xfrm>
          <a:off x="8699500" y="1023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150750</xdr:rowOff>
    </xdr:from>
    <xdr:to>
      <xdr:col>50</xdr:col>
      <xdr:colOff>114300</xdr:colOff>
      <xdr:row>60</xdr:row>
      <xdr:rowOff>2188</xdr:rowOff>
    </xdr:to>
    <xdr:cxnSp macro="">
      <xdr:nvCxnSpPr>
        <xdr:cNvPr id="232" name="直線コネクタ 231"/>
        <xdr:cNvCxnSpPr/>
      </xdr:nvCxnSpPr>
      <xdr:spPr>
        <a:xfrm flipV="1">
          <a:off x="8750300" y="10266300"/>
          <a:ext cx="8890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154676</xdr:rowOff>
    </xdr:from>
    <xdr:to>
      <xdr:col>41</xdr:col>
      <xdr:colOff>101600</xdr:colOff>
      <xdr:row>60</xdr:row>
      <xdr:rowOff>84826</xdr:rowOff>
    </xdr:to>
    <xdr:sp macro="" textlink="">
      <xdr:nvSpPr>
        <xdr:cNvPr id="233" name="楕円 232"/>
        <xdr:cNvSpPr/>
      </xdr:nvSpPr>
      <xdr:spPr>
        <a:xfrm>
          <a:off x="7810500" y="102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2188</xdr:rowOff>
    </xdr:from>
    <xdr:to>
      <xdr:col>45</xdr:col>
      <xdr:colOff>177800</xdr:colOff>
      <xdr:row>60</xdr:row>
      <xdr:rowOff>34026</xdr:rowOff>
    </xdr:to>
    <xdr:cxnSp macro="">
      <xdr:nvCxnSpPr>
        <xdr:cNvPr id="234" name="直線コネクタ 233"/>
        <xdr:cNvCxnSpPr/>
      </xdr:nvCxnSpPr>
      <xdr:spPr>
        <a:xfrm flipV="1">
          <a:off x="7861300" y="10289188"/>
          <a:ext cx="889000" cy="3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44665</xdr:rowOff>
    </xdr:from>
    <xdr:ext cx="599010" cy="259045"/>
    <xdr:sp macro="" textlink="">
      <xdr:nvSpPr>
        <xdr:cNvPr id="235" name="n_1aveValue【橋りょう・トンネル】&#10;一人当たり有形固定資産（償却資産）額"/>
        <xdr:cNvSpPr txBox="1"/>
      </xdr:nvSpPr>
      <xdr:spPr>
        <a:xfrm>
          <a:off x="9327095" y="1067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53075</xdr:rowOff>
    </xdr:from>
    <xdr:ext cx="599010" cy="259045"/>
    <xdr:sp macro="" textlink="">
      <xdr:nvSpPr>
        <xdr:cNvPr id="236" name="n_2aveValue【橋りょう・トンネル】&#10;一人当たり有形固定資産（償却資産）額"/>
        <xdr:cNvSpPr txBox="1"/>
      </xdr:nvSpPr>
      <xdr:spPr>
        <a:xfrm>
          <a:off x="84507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65510</xdr:rowOff>
    </xdr:from>
    <xdr:ext cx="599010" cy="259045"/>
    <xdr:sp macro="" textlink="">
      <xdr:nvSpPr>
        <xdr:cNvPr id="237" name="n_3aveValue【橋りょう・トンネル】&#10;一人当たり有形固定資産（償却資産）額"/>
        <xdr:cNvSpPr txBox="1"/>
      </xdr:nvSpPr>
      <xdr:spPr>
        <a:xfrm>
          <a:off x="7561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46627</xdr:rowOff>
    </xdr:from>
    <xdr:ext cx="690189" cy="259045"/>
    <xdr:sp macro="" textlink="">
      <xdr:nvSpPr>
        <xdr:cNvPr id="238" name="n_1mainValue【橋りょう・トンネル】&#10;一人当たり有形固定資産（償却資産）額"/>
        <xdr:cNvSpPr txBox="1"/>
      </xdr:nvSpPr>
      <xdr:spPr>
        <a:xfrm>
          <a:off x="9281505" y="99907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69515</xdr:rowOff>
    </xdr:from>
    <xdr:ext cx="690189" cy="259045"/>
    <xdr:sp macro="" textlink="">
      <xdr:nvSpPr>
        <xdr:cNvPr id="239" name="n_2mainValue【橋りょう・トンネル】&#10;一人当たり有形固定資産（償却資産）額"/>
        <xdr:cNvSpPr txBox="1"/>
      </xdr:nvSpPr>
      <xdr:spPr>
        <a:xfrm>
          <a:off x="8405205" y="100136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101353</xdr:rowOff>
    </xdr:from>
    <xdr:ext cx="690189" cy="259045"/>
    <xdr:sp macro="" textlink="">
      <xdr:nvSpPr>
        <xdr:cNvPr id="240" name="n_3mainValue【橋りょう・トンネル】&#10;一人当たり有形固定資産（償却資産）額"/>
        <xdr:cNvSpPr txBox="1"/>
      </xdr:nvSpPr>
      <xdr:spPr>
        <a:xfrm>
          <a:off x="7516205" y="100454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70"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153036</xdr:rowOff>
    </xdr:from>
    <xdr:to>
      <xdr:col>24</xdr:col>
      <xdr:colOff>114300</xdr:colOff>
      <xdr:row>82</xdr:row>
      <xdr:rowOff>83186</xdr:rowOff>
    </xdr:to>
    <xdr:sp macro="" textlink="">
      <xdr:nvSpPr>
        <xdr:cNvPr id="280" name="楕円 279"/>
        <xdr:cNvSpPr/>
      </xdr:nvSpPr>
      <xdr:spPr>
        <a:xfrm>
          <a:off x="45847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131463</xdr:rowOff>
    </xdr:from>
    <xdr:ext cx="405111" cy="259045"/>
    <xdr:sp macro="" textlink="">
      <xdr:nvSpPr>
        <xdr:cNvPr id="281" name="【公営住宅】&#10;有形固定資産減価償却率該当値テキスト"/>
        <xdr:cNvSpPr txBox="1"/>
      </xdr:nvSpPr>
      <xdr:spPr>
        <a:xfrm>
          <a:off x="4673600"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2539</xdr:rowOff>
    </xdr:from>
    <xdr:to>
      <xdr:col>20</xdr:col>
      <xdr:colOff>38100</xdr:colOff>
      <xdr:row>82</xdr:row>
      <xdr:rowOff>104139</xdr:rowOff>
    </xdr:to>
    <xdr:sp macro="" textlink="">
      <xdr:nvSpPr>
        <xdr:cNvPr id="282" name="楕円 281"/>
        <xdr:cNvSpPr/>
      </xdr:nvSpPr>
      <xdr:spPr>
        <a:xfrm>
          <a:off x="3746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32386</xdr:rowOff>
    </xdr:from>
    <xdr:to>
      <xdr:col>24</xdr:col>
      <xdr:colOff>63500</xdr:colOff>
      <xdr:row>82</xdr:row>
      <xdr:rowOff>53339</xdr:rowOff>
    </xdr:to>
    <xdr:cxnSp macro="">
      <xdr:nvCxnSpPr>
        <xdr:cNvPr id="283" name="直線コネクタ 282"/>
        <xdr:cNvCxnSpPr/>
      </xdr:nvCxnSpPr>
      <xdr:spPr>
        <a:xfrm flipV="1">
          <a:off x="3797300" y="1409128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65405</xdr:rowOff>
    </xdr:from>
    <xdr:to>
      <xdr:col>15</xdr:col>
      <xdr:colOff>101600</xdr:colOff>
      <xdr:row>82</xdr:row>
      <xdr:rowOff>167005</xdr:rowOff>
    </xdr:to>
    <xdr:sp macro="" textlink="">
      <xdr:nvSpPr>
        <xdr:cNvPr id="284" name="楕円 283"/>
        <xdr:cNvSpPr/>
      </xdr:nvSpPr>
      <xdr:spPr>
        <a:xfrm>
          <a:off x="2857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53339</xdr:rowOff>
    </xdr:from>
    <xdr:to>
      <xdr:col>19</xdr:col>
      <xdr:colOff>177800</xdr:colOff>
      <xdr:row>82</xdr:row>
      <xdr:rowOff>116205</xdr:rowOff>
    </xdr:to>
    <xdr:cxnSp macro="">
      <xdr:nvCxnSpPr>
        <xdr:cNvPr id="285" name="直線コネクタ 284"/>
        <xdr:cNvCxnSpPr/>
      </xdr:nvCxnSpPr>
      <xdr:spPr>
        <a:xfrm flipV="1">
          <a:off x="2908300" y="1411223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楕円 285"/>
        <xdr:cNvSpPr/>
      </xdr:nvSpPr>
      <xdr:spPr>
        <a:xfrm>
          <a:off x="1968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36195</xdr:rowOff>
    </xdr:from>
    <xdr:to>
      <xdr:col>15</xdr:col>
      <xdr:colOff>50800</xdr:colOff>
      <xdr:row>82</xdr:row>
      <xdr:rowOff>116205</xdr:rowOff>
    </xdr:to>
    <xdr:cxnSp macro="">
      <xdr:nvCxnSpPr>
        <xdr:cNvPr id="287" name="直線コネクタ 286"/>
        <xdr:cNvCxnSpPr/>
      </xdr:nvCxnSpPr>
      <xdr:spPr>
        <a:xfrm>
          <a:off x="2019300" y="1409509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88" name="n_1aveValue【公営住宅】&#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89" name="n_2ave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90"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95266</xdr:rowOff>
    </xdr:from>
    <xdr:ext cx="405111" cy="259045"/>
    <xdr:sp macro="" textlink="">
      <xdr:nvSpPr>
        <xdr:cNvPr id="291" name="n_1mainValue【公営住宅】&#10;有形固定資産減価償却率"/>
        <xdr:cNvSpPr txBox="1"/>
      </xdr:nvSpPr>
      <xdr:spPr>
        <a:xfrm>
          <a:off x="35820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292" name="n_2mainValue【公営住宅】&#10;有形固定資産減価償却率"/>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293" name="n_3main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22" name="【公営住宅】&#10;一人当たり面積平均値テキスト"/>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2921</xdr:rowOff>
    </xdr:from>
    <xdr:to>
      <xdr:col>55</xdr:col>
      <xdr:colOff>50800</xdr:colOff>
      <xdr:row>78</xdr:row>
      <xdr:rowOff>104521</xdr:rowOff>
    </xdr:to>
    <xdr:sp macro="" textlink="">
      <xdr:nvSpPr>
        <xdr:cNvPr id="332" name="楕円 331"/>
        <xdr:cNvSpPr/>
      </xdr:nvSpPr>
      <xdr:spPr>
        <a:xfrm>
          <a:off x="10426700" y="1337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117682</xdr:rowOff>
    </xdr:from>
    <xdr:ext cx="469744" cy="259045"/>
    <xdr:sp macro="" textlink="">
      <xdr:nvSpPr>
        <xdr:cNvPr id="333" name="【公営住宅】&#10;一人当たり面積該当値テキスト"/>
        <xdr:cNvSpPr txBox="1"/>
      </xdr:nvSpPr>
      <xdr:spPr>
        <a:xfrm>
          <a:off x="10515600" y="1331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20447</xdr:rowOff>
    </xdr:from>
    <xdr:to>
      <xdr:col>50</xdr:col>
      <xdr:colOff>165100</xdr:colOff>
      <xdr:row>78</xdr:row>
      <xdr:rowOff>122047</xdr:rowOff>
    </xdr:to>
    <xdr:sp macro="" textlink="">
      <xdr:nvSpPr>
        <xdr:cNvPr id="334" name="楕円 333"/>
        <xdr:cNvSpPr/>
      </xdr:nvSpPr>
      <xdr:spPr>
        <a:xfrm>
          <a:off x="9588500" y="133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53721</xdr:rowOff>
    </xdr:from>
    <xdr:to>
      <xdr:col>55</xdr:col>
      <xdr:colOff>0</xdr:colOff>
      <xdr:row>78</xdr:row>
      <xdr:rowOff>71247</xdr:rowOff>
    </xdr:to>
    <xdr:cxnSp macro="">
      <xdr:nvCxnSpPr>
        <xdr:cNvPr id="335" name="直線コネクタ 334"/>
        <xdr:cNvCxnSpPr/>
      </xdr:nvCxnSpPr>
      <xdr:spPr>
        <a:xfrm flipV="1">
          <a:off x="9639300" y="13426821"/>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158941</xdr:rowOff>
    </xdr:from>
    <xdr:to>
      <xdr:col>46</xdr:col>
      <xdr:colOff>38100</xdr:colOff>
      <xdr:row>79</xdr:row>
      <xdr:rowOff>89091</xdr:rowOff>
    </xdr:to>
    <xdr:sp macro="" textlink="">
      <xdr:nvSpPr>
        <xdr:cNvPr id="336" name="楕円 335"/>
        <xdr:cNvSpPr/>
      </xdr:nvSpPr>
      <xdr:spPr>
        <a:xfrm>
          <a:off x="8699500" y="135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71247</xdr:rowOff>
    </xdr:from>
    <xdr:to>
      <xdr:col>50</xdr:col>
      <xdr:colOff>114300</xdr:colOff>
      <xdr:row>79</xdr:row>
      <xdr:rowOff>38291</xdr:rowOff>
    </xdr:to>
    <xdr:cxnSp macro="">
      <xdr:nvCxnSpPr>
        <xdr:cNvPr id="337" name="直線コネクタ 336"/>
        <xdr:cNvCxnSpPr/>
      </xdr:nvCxnSpPr>
      <xdr:spPr>
        <a:xfrm flipV="1">
          <a:off x="8750300" y="13444347"/>
          <a:ext cx="889000" cy="13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75882</xdr:rowOff>
    </xdr:from>
    <xdr:to>
      <xdr:col>41</xdr:col>
      <xdr:colOff>101600</xdr:colOff>
      <xdr:row>81</xdr:row>
      <xdr:rowOff>6032</xdr:rowOff>
    </xdr:to>
    <xdr:sp macro="" textlink="">
      <xdr:nvSpPr>
        <xdr:cNvPr id="338" name="楕円 337"/>
        <xdr:cNvSpPr/>
      </xdr:nvSpPr>
      <xdr:spPr>
        <a:xfrm>
          <a:off x="7810500" y="137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38291</xdr:rowOff>
    </xdr:from>
    <xdr:to>
      <xdr:col>45</xdr:col>
      <xdr:colOff>177800</xdr:colOff>
      <xdr:row>80</xdr:row>
      <xdr:rowOff>126682</xdr:rowOff>
    </xdr:to>
    <xdr:cxnSp macro="">
      <xdr:nvCxnSpPr>
        <xdr:cNvPr id="339" name="直線コネクタ 338"/>
        <xdr:cNvCxnSpPr/>
      </xdr:nvCxnSpPr>
      <xdr:spPr>
        <a:xfrm flipV="1">
          <a:off x="7861300" y="13582841"/>
          <a:ext cx="889000" cy="25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143463</xdr:rowOff>
    </xdr:from>
    <xdr:ext cx="469744" cy="259045"/>
    <xdr:sp macro="" textlink="">
      <xdr:nvSpPr>
        <xdr:cNvPr id="340" name="n_1aveValue【公営住宅】&#10;一人当たり面積"/>
        <xdr:cNvSpPr txBox="1"/>
      </xdr:nvSpPr>
      <xdr:spPr>
        <a:xfrm>
          <a:off x="9391727" y="1437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41" name="n_2aveValue【公営住宅】&#10;一人当たり面積"/>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2494</xdr:rowOff>
    </xdr:from>
    <xdr:ext cx="469744" cy="259045"/>
    <xdr:sp macro="" textlink="">
      <xdr:nvSpPr>
        <xdr:cNvPr id="342" name="n_3aveValue【公営住宅】&#10;一人当たり面積"/>
        <xdr:cNvSpPr txBox="1"/>
      </xdr:nvSpPr>
      <xdr:spPr>
        <a:xfrm>
          <a:off x="7626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138574</xdr:rowOff>
    </xdr:from>
    <xdr:ext cx="469744" cy="259045"/>
    <xdr:sp macro="" textlink="">
      <xdr:nvSpPr>
        <xdr:cNvPr id="343" name="n_1mainValue【公営住宅】&#10;一人当たり面積"/>
        <xdr:cNvSpPr txBox="1"/>
      </xdr:nvSpPr>
      <xdr:spPr>
        <a:xfrm>
          <a:off x="9391727" y="1316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105618</xdr:rowOff>
    </xdr:from>
    <xdr:ext cx="469744" cy="259045"/>
    <xdr:sp macro="" textlink="">
      <xdr:nvSpPr>
        <xdr:cNvPr id="344" name="n_2mainValue【公営住宅】&#10;一人当たり面積"/>
        <xdr:cNvSpPr txBox="1"/>
      </xdr:nvSpPr>
      <xdr:spPr>
        <a:xfrm>
          <a:off x="8515427" y="1330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22559</xdr:rowOff>
    </xdr:from>
    <xdr:ext cx="469744" cy="259045"/>
    <xdr:sp macro="" textlink="">
      <xdr:nvSpPr>
        <xdr:cNvPr id="345" name="n_3mainValue【公営住宅】&#10;一人当たり面積"/>
        <xdr:cNvSpPr txBox="1"/>
      </xdr:nvSpPr>
      <xdr:spPr>
        <a:xfrm>
          <a:off x="7626427" y="1356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8" name="直線コネクタ 3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9" name="テキスト ボックス 3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0" name="直線コネクタ 3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1" name="テキスト ボックス 3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2" name="直線コネクタ 3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3" name="テキスト ボックス 3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4" name="直線コネクタ 3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5" name="テキスト ボックス 3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6" name="直線コネクタ 3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7" name="テキスト ボックス 3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8" name="直線コネクタ 3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9" name="テキスト ボックス 3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03" name="直線コネクタ 402"/>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04"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05" name="直線コネクタ 404"/>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06"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07" name="直線コネクタ 406"/>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08"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09" name="フローチャート: 判断 408"/>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10" name="フローチャート: 判断 409"/>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11" name="フローチャート: 判断 410"/>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12" name="フローチャート: 判断 411"/>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91259</xdr:rowOff>
    </xdr:from>
    <xdr:to>
      <xdr:col>85</xdr:col>
      <xdr:colOff>177800</xdr:colOff>
      <xdr:row>59</xdr:row>
      <xdr:rowOff>21409</xdr:rowOff>
    </xdr:to>
    <xdr:sp macro="" textlink="">
      <xdr:nvSpPr>
        <xdr:cNvPr id="418" name="楕円 417"/>
        <xdr:cNvSpPr/>
      </xdr:nvSpPr>
      <xdr:spPr>
        <a:xfrm>
          <a:off x="162687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114136</xdr:rowOff>
    </xdr:from>
    <xdr:ext cx="405111" cy="259045"/>
    <xdr:sp macro="" textlink="">
      <xdr:nvSpPr>
        <xdr:cNvPr id="419" name="【学校施設】&#10;有形固定資産減価償却率該当値テキスト"/>
        <xdr:cNvSpPr txBox="1"/>
      </xdr:nvSpPr>
      <xdr:spPr>
        <a:xfrm>
          <a:off x="16357600" y="9886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130447</xdr:rowOff>
    </xdr:from>
    <xdr:to>
      <xdr:col>81</xdr:col>
      <xdr:colOff>101600</xdr:colOff>
      <xdr:row>59</xdr:row>
      <xdr:rowOff>60597</xdr:rowOff>
    </xdr:to>
    <xdr:sp macro="" textlink="">
      <xdr:nvSpPr>
        <xdr:cNvPr id="420" name="楕円 419"/>
        <xdr:cNvSpPr/>
      </xdr:nvSpPr>
      <xdr:spPr>
        <a:xfrm>
          <a:off x="15430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142059</xdr:rowOff>
    </xdr:from>
    <xdr:to>
      <xdr:col>85</xdr:col>
      <xdr:colOff>127000</xdr:colOff>
      <xdr:row>59</xdr:row>
      <xdr:rowOff>9797</xdr:rowOff>
    </xdr:to>
    <xdr:cxnSp macro="">
      <xdr:nvCxnSpPr>
        <xdr:cNvPr id="421" name="直線コネクタ 420"/>
        <xdr:cNvCxnSpPr/>
      </xdr:nvCxnSpPr>
      <xdr:spPr>
        <a:xfrm flipV="1">
          <a:off x="15481300" y="1008615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169635</xdr:rowOff>
    </xdr:from>
    <xdr:to>
      <xdr:col>76</xdr:col>
      <xdr:colOff>165100</xdr:colOff>
      <xdr:row>59</xdr:row>
      <xdr:rowOff>99785</xdr:rowOff>
    </xdr:to>
    <xdr:sp macro="" textlink="">
      <xdr:nvSpPr>
        <xdr:cNvPr id="422" name="楕円 421"/>
        <xdr:cNvSpPr/>
      </xdr:nvSpPr>
      <xdr:spPr>
        <a:xfrm>
          <a:off x="14541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9797</xdr:rowOff>
    </xdr:from>
    <xdr:to>
      <xdr:col>81</xdr:col>
      <xdr:colOff>50800</xdr:colOff>
      <xdr:row>59</xdr:row>
      <xdr:rowOff>48985</xdr:rowOff>
    </xdr:to>
    <xdr:cxnSp macro="">
      <xdr:nvCxnSpPr>
        <xdr:cNvPr id="423" name="直線コネクタ 422"/>
        <xdr:cNvCxnSpPr/>
      </xdr:nvCxnSpPr>
      <xdr:spPr>
        <a:xfrm flipV="1">
          <a:off x="14592300" y="1012534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32476</xdr:rowOff>
    </xdr:from>
    <xdr:to>
      <xdr:col>72</xdr:col>
      <xdr:colOff>38100</xdr:colOff>
      <xdr:row>59</xdr:row>
      <xdr:rowOff>134076</xdr:rowOff>
    </xdr:to>
    <xdr:sp macro="" textlink="">
      <xdr:nvSpPr>
        <xdr:cNvPr id="424" name="楕円 423"/>
        <xdr:cNvSpPr/>
      </xdr:nvSpPr>
      <xdr:spPr>
        <a:xfrm>
          <a:off x="13652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48985</xdr:rowOff>
    </xdr:from>
    <xdr:to>
      <xdr:col>76</xdr:col>
      <xdr:colOff>114300</xdr:colOff>
      <xdr:row>59</xdr:row>
      <xdr:rowOff>83276</xdr:rowOff>
    </xdr:to>
    <xdr:cxnSp macro="">
      <xdr:nvCxnSpPr>
        <xdr:cNvPr id="425" name="直線コネクタ 424"/>
        <xdr:cNvCxnSpPr/>
      </xdr:nvCxnSpPr>
      <xdr:spPr>
        <a:xfrm flipV="1">
          <a:off x="13703300" y="1016453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26"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27"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428"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77124</xdr:rowOff>
    </xdr:from>
    <xdr:ext cx="405111" cy="259045"/>
    <xdr:sp macro="" textlink="">
      <xdr:nvSpPr>
        <xdr:cNvPr id="429" name="n_1mainValue【学校施設】&#10;有形固定資産減価償却率"/>
        <xdr:cNvSpPr txBox="1"/>
      </xdr:nvSpPr>
      <xdr:spPr>
        <a:xfrm>
          <a:off x="152660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116312</xdr:rowOff>
    </xdr:from>
    <xdr:ext cx="405111" cy="259045"/>
    <xdr:sp macro="" textlink="">
      <xdr:nvSpPr>
        <xdr:cNvPr id="430" name="n_2mainValue【学校施設】&#10;有形固定資産減価償却率"/>
        <xdr:cNvSpPr txBox="1"/>
      </xdr:nvSpPr>
      <xdr:spPr>
        <a:xfrm>
          <a:off x="14389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125203</xdr:rowOff>
    </xdr:from>
    <xdr:ext cx="405111" cy="259045"/>
    <xdr:sp macro="" textlink="">
      <xdr:nvSpPr>
        <xdr:cNvPr id="431" name="n_3mainValue【学校施設】&#10;有形固定資産減価償却率"/>
        <xdr:cNvSpPr txBox="1"/>
      </xdr:nvSpPr>
      <xdr:spPr>
        <a:xfrm>
          <a:off x="13500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9" name="正方形/長方形 4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0" name="テキスト ボックス 4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1" name="直線コネクタ 4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2" name="テキスト ボックス 4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3" name="直線コネクタ 44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4" name="テキスト ボックス 44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5" name="直線コネクタ 44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6" name="テキスト ボックス 44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7" name="直線コネクタ 4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8" name="テキスト ボックス 4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9" name="直線コネクタ 44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0" name="テキスト ボックス 44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1" name="直線コネクタ 45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52" name="テキスト ボックス 45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4" name="テキスト ボックス 45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456" name="直線コネクタ 455"/>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457"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458" name="直線コネクタ 457"/>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459"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460" name="直線コネクタ 459"/>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461" name="【学校施設】&#10;一人当たり面積平均値テキスト"/>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462" name="フローチャート: 判断 461"/>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463" name="フローチャート: 判断 462"/>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464" name="フローチャート: 判断 463"/>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465" name="フローチャート: 判断 464"/>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6" name="テキスト ボックス 4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7" name="テキスト ボックス 4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8" name="テキスト ボックス 4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9" name="テキスト ボックス 4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0" name="テキスト ボックス 4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471" name="楕円 470"/>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99077</xdr:rowOff>
    </xdr:from>
    <xdr:ext cx="469744" cy="259045"/>
    <xdr:sp macro="" textlink="">
      <xdr:nvSpPr>
        <xdr:cNvPr id="472" name="【学校施設】&#10;一人当たり面積該当値テキスト"/>
        <xdr:cNvSpPr txBox="1"/>
      </xdr:nvSpPr>
      <xdr:spPr>
        <a:xfrm>
          <a:off x="221996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133223</xdr:rowOff>
    </xdr:from>
    <xdr:to>
      <xdr:col>112</xdr:col>
      <xdr:colOff>38100</xdr:colOff>
      <xdr:row>64</xdr:row>
      <xdr:rowOff>63373</xdr:rowOff>
    </xdr:to>
    <xdr:sp macro="" textlink="">
      <xdr:nvSpPr>
        <xdr:cNvPr id="473" name="楕円 472"/>
        <xdr:cNvSpPr/>
      </xdr:nvSpPr>
      <xdr:spPr>
        <a:xfrm>
          <a:off x="21272500" y="1093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12573</xdr:rowOff>
    </xdr:to>
    <xdr:cxnSp macro="">
      <xdr:nvCxnSpPr>
        <xdr:cNvPr id="474" name="直線コネクタ 473"/>
        <xdr:cNvCxnSpPr/>
      </xdr:nvCxnSpPr>
      <xdr:spPr>
        <a:xfrm flipV="1">
          <a:off x="21323300" y="10972800"/>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145415</xdr:rowOff>
    </xdr:from>
    <xdr:to>
      <xdr:col>107</xdr:col>
      <xdr:colOff>101600</xdr:colOff>
      <xdr:row>64</xdr:row>
      <xdr:rowOff>75565</xdr:rowOff>
    </xdr:to>
    <xdr:sp macro="" textlink="">
      <xdr:nvSpPr>
        <xdr:cNvPr id="475" name="楕円 474"/>
        <xdr:cNvSpPr/>
      </xdr:nvSpPr>
      <xdr:spPr>
        <a:xfrm>
          <a:off x="203835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12573</xdr:rowOff>
    </xdr:from>
    <xdr:to>
      <xdr:col>111</xdr:col>
      <xdr:colOff>177800</xdr:colOff>
      <xdr:row>64</xdr:row>
      <xdr:rowOff>24765</xdr:rowOff>
    </xdr:to>
    <xdr:cxnSp macro="">
      <xdr:nvCxnSpPr>
        <xdr:cNvPr id="476" name="直線コネクタ 475"/>
        <xdr:cNvCxnSpPr/>
      </xdr:nvCxnSpPr>
      <xdr:spPr>
        <a:xfrm flipV="1">
          <a:off x="20434300" y="1098537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156273</xdr:rowOff>
    </xdr:from>
    <xdr:to>
      <xdr:col>102</xdr:col>
      <xdr:colOff>165100</xdr:colOff>
      <xdr:row>64</xdr:row>
      <xdr:rowOff>86423</xdr:rowOff>
    </xdr:to>
    <xdr:sp macro="" textlink="">
      <xdr:nvSpPr>
        <xdr:cNvPr id="477" name="楕円 476"/>
        <xdr:cNvSpPr/>
      </xdr:nvSpPr>
      <xdr:spPr>
        <a:xfrm>
          <a:off x="19494500" y="1095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24765</xdr:rowOff>
    </xdr:from>
    <xdr:to>
      <xdr:col>107</xdr:col>
      <xdr:colOff>50800</xdr:colOff>
      <xdr:row>64</xdr:row>
      <xdr:rowOff>35623</xdr:rowOff>
    </xdr:to>
    <xdr:cxnSp macro="">
      <xdr:nvCxnSpPr>
        <xdr:cNvPr id="478" name="直線コネクタ 477"/>
        <xdr:cNvCxnSpPr/>
      </xdr:nvCxnSpPr>
      <xdr:spPr>
        <a:xfrm flipV="1">
          <a:off x="19545300" y="10997565"/>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479"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480"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481"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54500</xdr:rowOff>
    </xdr:from>
    <xdr:ext cx="469744" cy="259045"/>
    <xdr:sp macro="" textlink="">
      <xdr:nvSpPr>
        <xdr:cNvPr id="482" name="n_1mainValue【学校施設】&#10;一人当たり面積"/>
        <xdr:cNvSpPr txBox="1"/>
      </xdr:nvSpPr>
      <xdr:spPr>
        <a:xfrm>
          <a:off x="21075727" y="1102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66692</xdr:rowOff>
    </xdr:from>
    <xdr:ext cx="469744" cy="259045"/>
    <xdr:sp macro="" textlink="">
      <xdr:nvSpPr>
        <xdr:cNvPr id="483" name="n_2mainValue【学校施設】&#10;一人当たり面積"/>
        <xdr:cNvSpPr txBox="1"/>
      </xdr:nvSpPr>
      <xdr:spPr>
        <a:xfrm>
          <a:off x="20199427"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77550</xdr:rowOff>
    </xdr:from>
    <xdr:ext cx="469744" cy="259045"/>
    <xdr:sp macro="" textlink="">
      <xdr:nvSpPr>
        <xdr:cNvPr id="484" name="n_3mainValue【学校施設】&#10;一人当たり面積"/>
        <xdr:cNvSpPr txBox="1"/>
      </xdr:nvSpPr>
      <xdr:spPr>
        <a:xfrm>
          <a:off x="19310427" y="1105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1" name="直線コネクタ 5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2" name="テキスト ボックス 51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3" name="直線コネクタ 5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4" name="テキスト ボックス 5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5" name="直線コネクタ 5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6" name="テキスト ボックス 5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7" name="直線コネクタ 5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8" name="テキスト ボックス 5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9" name="直線コネクタ 5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0" name="テキスト ボックス 5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1" name="直線コネクタ 5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2" name="テキスト ボックス 52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3" name="直線コネクタ 5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4" name="テキスト ボックス 5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526" name="直線コネクタ 525"/>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527"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528" name="直線コネクタ 527"/>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0" name="直線コネクタ 52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531"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532" name="フローチャート: 判断 531"/>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533" name="フローチャート: 判断 532"/>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534" name="フローチャート: 判断 533"/>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535" name="フローチャート: 判断 534"/>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6" name="テキスト ボックス 5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51526</xdr:rowOff>
    </xdr:from>
    <xdr:to>
      <xdr:col>85</xdr:col>
      <xdr:colOff>177800</xdr:colOff>
      <xdr:row>102</xdr:row>
      <xdr:rowOff>153126</xdr:rowOff>
    </xdr:to>
    <xdr:sp macro="" textlink="">
      <xdr:nvSpPr>
        <xdr:cNvPr id="541" name="楕円 540"/>
        <xdr:cNvSpPr/>
      </xdr:nvSpPr>
      <xdr:spPr>
        <a:xfrm>
          <a:off x="162687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74403</xdr:rowOff>
    </xdr:from>
    <xdr:ext cx="405111" cy="259045"/>
    <xdr:sp macro="" textlink="">
      <xdr:nvSpPr>
        <xdr:cNvPr id="542" name="【公民館】&#10;有形固定資産減価償却率該当値テキスト"/>
        <xdr:cNvSpPr txBox="1"/>
      </xdr:nvSpPr>
      <xdr:spPr>
        <a:xfrm>
          <a:off x="16357600" y="173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41729</xdr:rowOff>
    </xdr:from>
    <xdr:to>
      <xdr:col>81</xdr:col>
      <xdr:colOff>101600</xdr:colOff>
      <xdr:row>102</xdr:row>
      <xdr:rowOff>143329</xdr:rowOff>
    </xdr:to>
    <xdr:sp macro="" textlink="">
      <xdr:nvSpPr>
        <xdr:cNvPr id="543" name="楕円 542"/>
        <xdr:cNvSpPr/>
      </xdr:nvSpPr>
      <xdr:spPr>
        <a:xfrm>
          <a:off x="15430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92529</xdr:rowOff>
    </xdr:from>
    <xdr:to>
      <xdr:col>85</xdr:col>
      <xdr:colOff>127000</xdr:colOff>
      <xdr:row>102</xdr:row>
      <xdr:rowOff>102326</xdr:rowOff>
    </xdr:to>
    <xdr:cxnSp macro="">
      <xdr:nvCxnSpPr>
        <xdr:cNvPr id="544" name="直線コネクタ 543"/>
        <xdr:cNvCxnSpPr/>
      </xdr:nvCxnSpPr>
      <xdr:spPr>
        <a:xfrm>
          <a:off x="15481300" y="1758042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74386</xdr:rowOff>
    </xdr:from>
    <xdr:to>
      <xdr:col>76</xdr:col>
      <xdr:colOff>165100</xdr:colOff>
      <xdr:row>103</xdr:row>
      <xdr:rowOff>4536</xdr:rowOff>
    </xdr:to>
    <xdr:sp macro="" textlink="">
      <xdr:nvSpPr>
        <xdr:cNvPr id="545" name="楕円 544"/>
        <xdr:cNvSpPr/>
      </xdr:nvSpPr>
      <xdr:spPr>
        <a:xfrm>
          <a:off x="14541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92529</xdr:rowOff>
    </xdr:from>
    <xdr:to>
      <xdr:col>81</xdr:col>
      <xdr:colOff>50800</xdr:colOff>
      <xdr:row>102</xdr:row>
      <xdr:rowOff>125186</xdr:rowOff>
    </xdr:to>
    <xdr:cxnSp macro="">
      <xdr:nvCxnSpPr>
        <xdr:cNvPr id="546" name="直線コネクタ 545"/>
        <xdr:cNvCxnSpPr/>
      </xdr:nvCxnSpPr>
      <xdr:spPr>
        <a:xfrm flipV="1">
          <a:off x="14592300" y="175804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107043</xdr:rowOff>
    </xdr:from>
    <xdr:to>
      <xdr:col>72</xdr:col>
      <xdr:colOff>38100</xdr:colOff>
      <xdr:row>103</xdr:row>
      <xdr:rowOff>37193</xdr:rowOff>
    </xdr:to>
    <xdr:sp macro="" textlink="">
      <xdr:nvSpPr>
        <xdr:cNvPr id="547" name="楕円 546"/>
        <xdr:cNvSpPr/>
      </xdr:nvSpPr>
      <xdr:spPr>
        <a:xfrm>
          <a:off x="13652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125186</xdr:rowOff>
    </xdr:from>
    <xdr:to>
      <xdr:col>76</xdr:col>
      <xdr:colOff>114300</xdr:colOff>
      <xdr:row>102</xdr:row>
      <xdr:rowOff>157843</xdr:rowOff>
    </xdr:to>
    <xdr:cxnSp macro="">
      <xdr:nvCxnSpPr>
        <xdr:cNvPr id="548" name="直線コネクタ 547"/>
        <xdr:cNvCxnSpPr/>
      </xdr:nvCxnSpPr>
      <xdr:spPr>
        <a:xfrm flipV="1">
          <a:off x="13703300" y="1761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549" name="n_1aveValue【公民館】&#10;有形固定資産減価償却率"/>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550" name="n_2aveValue【公民館】&#10;有形固定資産減価償却率"/>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551" name="n_3aveValue【公民館】&#10;有形固定資産減価償却率"/>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159856</xdr:rowOff>
    </xdr:from>
    <xdr:ext cx="405111" cy="259045"/>
    <xdr:sp macro="" textlink="">
      <xdr:nvSpPr>
        <xdr:cNvPr id="552" name="n_1mainValue【公民館】&#10;有形固定資産減価償却率"/>
        <xdr:cNvSpPr txBox="1"/>
      </xdr:nvSpPr>
      <xdr:spPr>
        <a:xfrm>
          <a:off x="15266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167113</xdr:rowOff>
    </xdr:from>
    <xdr:ext cx="405111" cy="259045"/>
    <xdr:sp macro="" textlink="">
      <xdr:nvSpPr>
        <xdr:cNvPr id="553" name="n_2mainValue【公民館】&#10;有形固定資産減価償却率"/>
        <xdr:cNvSpPr txBox="1"/>
      </xdr:nvSpPr>
      <xdr:spPr>
        <a:xfrm>
          <a:off x="14389744" y="1765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53720</xdr:rowOff>
    </xdr:from>
    <xdr:ext cx="405111" cy="259045"/>
    <xdr:sp macro="" textlink="">
      <xdr:nvSpPr>
        <xdr:cNvPr id="554" name="n_3mainValue【公民館】&#10;有形固定資産減価償却率"/>
        <xdr:cNvSpPr txBox="1"/>
      </xdr:nvSpPr>
      <xdr:spPr>
        <a:xfrm>
          <a:off x="13500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578" name="直線コネクタ 577"/>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579"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580" name="直線コネクタ 579"/>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581"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582" name="直線コネクタ 581"/>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583" name="【公民館】&#10;一人当たり面積平均値テキスト"/>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584" name="フローチャート: 判断 583"/>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585" name="フローチャート: 判断 584"/>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586" name="フローチャート: 判断 585"/>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587" name="フローチャート: 判断 586"/>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17780</xdr:rowOff>
    </xdr:from>
    <xdr:to>
      <xdr:col>116</xdr:col>
      <xdr:colOff>114300</xdr:colOff>
      <xdr:row>106</xdr:row>
      <xdr:rowOff>119380</xdr:rowOff>
    </xdr:to>
    <xdr:sp macro="" textlink="">
      <xdr:nvSpPr>
        <xdr:cNvPr id="593" name="楕円 592"/>
        <xdr:cNvSpPr/>
      </xdr:nvSpPr>
      <xdr:spPr>
        <a:xfrm>
          <a:off x="22110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40657</xdr:rowOff>
    </xdr:from>
    <xdr:ext cx="469744" cy="259045"/>
    <xdr:sp macro="" textlink="">
      <xdr:nvSpPr>
        <xdr:cNvPr id="594" name="【公民館】&#10;一人当たり面積該当値テキスト"/>
        <xdr:cNvSpPr txBox="1"/>
      </xdr:nvSpPr>
      <xdr:spPr>
        <a:xfrm>
          <a:off x="22199600"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35306</xdr:rowOff>
    </xdr:from>
    <xdr:to>
      <xdr:col>112</xdr:col>
      <xdr:colOff>38100</xdr:colOff>
      <xdr:row>106</xdr:row>
      <xdr:rowOff>136906</xdr:rowOff>
    </xdr:to>
    <xdr:sp macro="" textlink="">
      <xdr:nvSpPr>
        <xdr:cNvPr id="595" name="楕円 594"/>
        <xdr:cNvSpPr/>
      </xdr:nvSpPr>
      <xdr:spPr>
        <a:xfrm>
          <a:off x="21272500" y="182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68580</xdr:rowOff>
    </xdr:from>
    <xdr:to>
      <xdr:col>116</xdr:col>
      <xdr:colOff>63500</xdr:colOff>
      <xdr:row>106</xdr:row>
      <xdr:rowOff>86106</xdr:rowOff>
    </xdr:to>
    <xdr:cxnSp macro="">
      <xdr:nvCxnSpPr>
        <xdr:cNvPr id="596" name="直線コネクタ 595"/>
        <xdr:cNvCxnSpPr/>
      </xdr:nvCxnSpPr>
      <xdr:spPr>
        <a:xfrm flipV="1">
          <a:off x="21323300" y="18242280"/>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46737</xdr:rowOff>
    </xdr:from>
    <xdr:to>
      <xdr:col>107</xdr:col>
      <xdr:colOff>101600</xdr:colOff>
      <xdr:row>106</xdr:row>
      <xdr:rowOff>148337</xdr:rowOff>
    </xdr:to>
    <xdr:sp macro="" textlink="">
      <xdr:nvSpPr>
        <xdr:cNvPr id="597" name="楕円 596"/>
        <xdr:cNvSpPr/>
      </xdr:nvSpPr>
      <xdr:spPr>
        <a:xfrm>
          <a:off x="20383500" y="1822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86106</xdr:rowOff>
    </xdr:from>
    <xdr:to>
      <xdr:col>111</xdr:col>
      <xdr:colOff>177800</xdr:colOff>
      <xdr:row>106</xdr:row>
      <xdr:rowOff>97537</xdr:rowOff>
    </xdr:to>
    <xdr:cxnSp macro="">
      <xdr:nvCxnSpPr>
        <xdr:cNvPr id="598" name="直線コネクタ 597"/>
        <xdr:cNvCxnSpPr/>
      </xdr:nvCxnSpPr>
      <xdr:spPr>
        <a:xfrm flipV="1">
          <a:off x="20434300" y="18259806"/>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56642</xdr:rowOff>
    </xdr:from>
    <xdr:to>
      <xdr:col>102</xdr:col>
      <xdr:colOff>165100</xdr:colOff>
      <xdr:row>106</xdr:row>
      <xdr:rowOff>158242</xdr:rowOff>
    </xdr:to>
    <xdr:sp macro="" textlink="">
      <xdr:nvSpPr>
        <xdr:cNvPr id="599" name="楕円 598"/>
        <xdr:cNvSpPr/>
      </xdr:nvSpPr>
      <xdr:spPr>
        <a:xfrm>
          <a:off x="19494500" y="1823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97537</xdr:rowOff>
    </xdr:from>
    <xdr:to>
      <xdr:col>107</xdr:col>
      <xdr:colOff>50800</xdr:colOff>
      <xdr:row>106</xdr:row>
      <xdr:rowOff>107442</xdr:rowOff>
    </xdr:to>
    <xdr:cxnSp macro="">
      <xdr:nvCxnSpPr>
        <xdr:cNvPr id="600" name="直線コネクタ 599"/>
        <xdr:cNvCxnSpPr/>
      </xdr:nvCxnSpPr>
      <xdr:spPr>
        <a:xfrm flipV="1">
          <a:off x="19545300" y="18271237"/>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601" name="n_1aveValue【公民館】&#10;一人当たり面積"/>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602" name="n_2aveValue【公民館】&#10;一人当たり面積"/>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03"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153433</xdr:rowOff>
    </xdr:from>
    <xdr:ext cx="469744" cy="259045"/>
    <xdr:sp macro="" textlink="">
      <xdr:nvSpPr>
        <xdr:cNvPr id="604" name="n_1mainValue【公民館】&#10;一人当たり面積"/>
        <xdr:cNvSpPr txBox="1"/>
      </xdr:nvSpPr>
      <xdr:spPr>
        <a:xfrm>
          <a:off x="21075727" y="1798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164864</xdr:rowOff>
    </xdr:from>
    <xdr:ext cx="469744" cy="259045"/>
    <xdr:sp macro="" textlink="">
      <xdr:nvSpPr>
        <xdr:cNvPr id="605" name="n_2mainValue【公民館】&#10;一人当たり面積"/>
        <xdr:cNvSpPr txBox="1"/>
      </xdr:nvSpPr>
      <xdr:spPr>
        <a:xfrm>
          <a:off x="20199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149369</xdr:rowOff>
    </xdr:from>
    <xdr:ext cx="469744" cy="259045"/>
    <xdr:sp macro="" textlink="">
      <xdr:nvSpPr>
        <xdr:cNvPr id="606" name="n_3mainValue【公民館】&#10;一人当たり面積"/>
        <xdr:cNvSpPr txBox="1"/>
      </xdr:nvSpPr>
      <xdr:spPr>
        <a:xfrm>
          <a:off x="19310427" y="1832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が高いのは、道路・学校施設・公民館であるが、それぞれの個別施設計画により長寿命化や大規模改修を計画しており、施設の維持管理を適切に進める。橋梁・公営住宅は類似団体平均を下回っているが、個別施設計画により施設の維持管理を適切に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4,713
4,704
716.80
6,132,635
5,958,462
136,659
3,334,629
5,989,532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78" name="【体育館・プール】&#10;有形固定資産減価償却率平均値テキスト"/>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33037</xdr:rowOff>
    </xdr:from>
    <xdr:ext cx="405111" cy="259045"/>
    <xdr:sp macro="" textlink="">
      <xdr:nvSpPr>
        <xdr:cNvPr id="81" name="n_1aveValue【体育館・プー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73297</xdr:rowOff>
    </xdr:from>
    <xdr:to>
      <xdr:col>24</xdr:col>
      <xdr:colOff>114300</xdr:colOff>
      <xdr:row>60</xdr:row>
      <xdr:rowOff>3447</xdr:rowOff>
    </xdr:to>
    <xdr:sp macro="" textlink="">
      <xdr:nvSpPr>
        <xdr:cNvPr id="91" name="楕円 90"/>
        <xdr:cNvSpPr/>
      </xdr:nvSpPr>
      <xdr:spPr>
        <a:xfrm>
          <a:off x="45847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51724</xdr:rowOff>
    </xdr:from>
    <xdr:ext cx="405111" cy="259045"/>
    <xdr:sp macro="" textlink="">
      <xdr:nvSpPr>
        <xdr:cNvPr id="92" name="【体育館・プール】&#10;有形固定資産減価償却率該当値テキスト"/>
        <xdr:cNvSpPr txBox="1"/>
      </xdr:nvSpPr>
      <xdr:spPr>
        <a:xfrm>
          <a:off x="4673600" y="1016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115751</xdr:rowOff>
    </xdr:from>
    <xdr:to>
      <xdr:col>20</xdr:col>
      <xdr:colOff>38100</xdr:colOff>
      <xdr:row>60</xdr:row>
      <xdr:rowOff>45901</xdr:rowOff>
    </xdr:to>
    <xdr:sp macro="" textlink="">
      <xdr:nvSpPr>
        <xdr:cNvPr id="93" name="楕円 92"/>
        <xdr:cNvSpPr/>
      </xdr:nvSpPr>
      <xdr:spPr>
        <a:xfrm>
          <a:off x="3746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124097</xdr:rowOff>
    </xdr:from>
    <xdr:to>
      <xdr:col>24</xdr:col>
      <xdr:colOff>63500</xdr:colOff>
      <xdr:row>59</xdr:row>
      <xdr:rowOff>166551</xdr:rowOff>
    </xdr:to>
    <xdr:cxnSp macro="">
      <xdr:nvCxnSpPr>
        <xdr:cNvPr id="94" name="直線コネクタ 93"/>
        <xdr:cNvCxnSpPr/>
      </xdr:nvCxnSpPr>
      <xdr:spPr>
        <a:xfrm flipV="1">
          <a:off x="3797300" y="1023964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83094</xdr:rowOff>
    </xdr:from>
    <xdr:to>
      <xdr:col>15</xdr:col>
      <xdr:colOff>101600</xdr:colOff>
      <xdr:row>60</xdr:row>
      <xdr:rowOff>13244</xdr:rowOff>
    </xdr:to>
    <xdr:sp macro="" textlink="">
      <xdr:nvSpPr>
        <xdr:cNvPr id="95" name="楕円 94"/>
        <xdr:cNvSpPr/>
      </xdr:nvSpPr>
      <xdr:spPr>
        <a:xfrm>
          <a:off x="2857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133894</xdr:rowOff>
    </xdr:from>
    <xdr:to>
      <xdr:col>19</xdr:col>
      <xdr:colOff>177800</xdr:colOff>
      <xdr:row>59</xdr:row>
      <xdr:rowOff>166551</xdr:rowOff>
    </xdr:to>
    <xdr:cxnSp macro="">
      <xdr:nvCxnSpPr>
        <xdr:cNvPr id="96" name="直線コネクタ 95"/>
        <xdr:cNvCxnSpPr/>
      </xdr:nvCxnSpPr>
      <xdr:spPr>
        <a:xfrm>
          <a:off x="2908300" y="102494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120650</xdr:rowOff>
    </xdr:from>
    <xdr:to>
      <xdr:col>10</xdr:col>
      <xdr:colOff>165100</xdr:colOff>
      <xdr:row>60</xdr:row>
      <xdr:rowOff>50800</xdr:rowOff>
    </xdr:to>
    <xdr:sp macro="" textlink="">
      <xdr:nvSpPr>
        <xdr:cNvPr id="97" name="楕円 96"/>
        <xdr:cNvSpPr/>
      </xdr:nvSpPr>
      <xdr:spPr>
        <a:xfrm>
          <a:off x="1968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133894</xdr:rowOff>
    </xdr:from>
    <xdr:to>
      <xdr:col>15</xdr:col>
      <xdr:colOff>50800</xdr:colOff>
      <xdr:row>60</xdr:row>
      <xdr:rowOff>0</xdr:rowOff>
    </xdr:to>
    <xdr:cxnSp macro="">
      <xdr:nvCxnSpPr>
        <xdr:cNvPr id="98" name="直線コネクタ 97"/>
        <xdr:cNvCxnSpPr/>
      </xdr:nvCxnSpPr>
      <xdr:spPr>
        <a:xfrm flipV="1">
          <a:off x="2019300" y="102494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37028</xdr:rowOff>
    </xdr:from>
    <xdr:ext cx="405111" cy="259045"/>
    <xdr:sp macro="" textlink="">
      <xdr:nvSpPr>
        <xdr:cNvPr id="99" name="n_1mainValue【体育館・プール】&#10;有形固定資産減価償却率"/>
        <xdr:cNvSpPr txBox="1"/>
      </xdr:nvSpPr>
      <xdr:spPr>
        <a:xfrm>
          <a:off x="3582044"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4371</xdr:rowOff>
    </xdr:from>
    <xdr:ext cx="405111" cy="259045"/>
    <xdr:sp macro="" textlink="">
      <xdr:nvSpPr>
        <xdr:cNvPr id="100" name="n_2mainValue【体育館・プール】&#10;有形固定資産減価償却率"/>
        <xdr:cNvSpPr txBox="1"/>
      </xdr:nvSpPr>
      <xdr:spPr>
        <a:xfrm>
          <a:off x="27057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01" name="n_3mainValue【体育館・プー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130" name="【体育館・プール】&#10;一人当たり面積平均値テキスト"/>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100601</xdr:rowOff>
    </xdr:from>
    <xdr:ext cx="469744" cy="259045"/>
    <xdr:sp macro="" textlink="">
      <xdr:nvSpPr>
        <xdr:cNvPr id="133" name="n_1aveValue【体育館・プール】&#10;一人当たり面積"/>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143273</xdr:rowOff>
    </xdr:from>
    <xdr:ext cx="469744" cy="259045"/>
    <xdr:sp macro="" textlink="">
      <xdr:nvSpPr>
        <xdr:cNvPr id="135" name="n_2aveValue【体育館・プール】&#10;一人当たり面積"/>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134891</xdr:rowOff>
    </xdr:from>
    <xdr:ext cx="469744" cy="259045"/>
    <xdr:sp macro="" textlink="">
      <xdr:nvSpPr>
        <xdr:cNvPr id="137" name="n_3aveValue【体育館・プール】&#10;一人当たり面積"/>
        <xdr:cNvSpPr txBox="1"/>
      </xdr:nvSpPr>
      <xdr:spPr>
        <a:xfrm>
          <a:off x="7626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146558</xdr:rowOff>
    </xdr:from>
    <xdr:to>
      <xdr:col>55</xdr:col>
      <xdr:colOff>50800</xdr:colOff>
      <xdr:row>60</xdr:row>
      <xdr:rowOff>76708</xdr:rowOff>
    </xdr:to>
    <xdr:sp macro="" textlink="">
      <xdr:nvSpPr>
        <xdr:cNvPr id="143" name="楕円 142"/>
        <xdr:cNvSpPr/>
      </xdr:nvSpPr>
      <xdr:spPr>
        <a:xfrm>
          <a:off x="10426700" y="1026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169435</xdr:rowOff>
    </xdr:from>
    <xdr:ext cx="469744" cy="259045"/>
    <xdr:sp macro="" textlink="">
      <xdr:nvSpPr>
        <xdr:cNvPr id="144" name="【体育館・プール】&#10;一人当たり面積該当値テキスト"/>
        <xdr:cNvSpPr txBox="1"/>
      </xdr:nvSpPr>
      <xdr:spPr>
        <a:xfrm>
          <a:off x="10515600" y="1011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166370</xdr:rowOff>
    </xdr:from>
    <xdr:to>
      <xdr:col>50</xdr:col>
      <xdr:colOff>165100</xdr:colOff>
      <xdr:row>60</xdr:row>
      <xdr:rowOff>96520</xdr:rowOff>
    </xdr:to>
    <xdr:sp macro="" textlink="">
      <xdr:nvSpPr>
        <xdr:cNvPr id="145" name="楕円 144"/>
        <xdr:cNvSpPr/>
      </xdr:nvSpPr>
      <xdr:spPr>
        <a:xfrm>
          <a:off x="9588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25908</xdr:rowOff>
    </xdr:from>
    <xdr:to>
      <xdr:col>55</xdr:col>
      <xdr:colOff>0</xdr:colOff>
      <xdr:row>60</xdr:row>
      <xdr:rowOff>45720</xdr:rowOff>
    </xdr:to>
    <xdr:cxnSp macro="">
      <xdr:nvCxnSpPr>
        <xdr:cNvPr id="146" name="直線コネクタ 145"/>
        <xdr:cNvCxnSpPr/>
      </xdr:nvCxnSpPr>
      <xdr:spPr>
        <a:xfrm flipV="1">
          <a:off x="9639300" y="10312908"/>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121412</xdr:rowOff>
    </xdr:from>
    <xdr:to>
      <xdr:col>46</xdr:col>
      <xdr:colOff>38100</xdr:colOff>
      <xdr:row>61</xdr:row>
      <xdr:rowOff>51562</xdr:rowOff>
    </xdr:to>
    <xdr:sp macro="" textlink="">
      <xdr:nvSpPr>
        <xdr:cNvPr id="147" name="楕円 146"/>
        <xdr:cNvSpPr/>
      </xdr:nvSpPr>
      <xdr:spPr>
        <a:xfrm>
          <a:off x="8699500" y="1040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45720</xdr:rowOff>
    </xdr:from>
    <xdr:to>
      <xdr:col>50</xdr:col>
      <xdr:colOff>114300</xdr:colOff>
      <xdr:row>61</xdr:row>
      <xdr:rowOff>762</xdr:rowOff>
    </xdr:to>
    <xdr:cxnSp macro="">
      <xdr:nvCxnSpPr>
        <xdr:cNvPr id="148" name="直線コネクタ 147"/>
        <xdr:cNvCxnSpPr/>
      </xdr:nvCxnSpPr>
      <xdr:spPr>
        <a:xfrm flipV="1">
          <a:off x="8750300" y="10332720"/>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135890</xdr:rowOff>
    </xdr:from>
    <xdr:to>
      <xdr:col>41</xdr:col>
      <xdr:colOff>101600</xdr:colOff>
      <xdr:row>61</xdr:row>
      <xdr:rowOff>66040</xdr:rowOff>
    </xdr:to>
    <xdr:sp macro="" textlink="">
      <xdr:nvSpPr>
        <xdr:cNvPr id="149" name="楕円 148"/>
        <xdr:cNvSpPr/>
      </xdr:nvSpPr>
      <xdr:spPr>
        <a:xfrm>
          <a:off x="7810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762</xdr:rowOff>
    </xdr:from>
    <xdr:to>
      <xdr:col>45</xdr:col>
      <xdr:colOff>177800</xdr:colOff>
      <xdr:row>61</xdr:row>
      <xdr:rowOff>15240</xdr:rowOff>
    </xdr:to>
    <xdr:cxnSp macro="">
      <xdr:nvCxnSpPr>
        <xdr:cNvPr id="150" name="直線コネクタ 149"/>
        <xdr:cNvCxnSpPr/>
      </xdr:nvCxnSpPr>
      <xdr:spPr>
        <a:xfrm flipV="1">
          <a:off x="7861300" y="104592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113047</xdr:rowOff>
    </xdr:from>
    <xdr:ext cx="469744" cy="259045"/>
    <xdr:sp macro="" textlink="">
      <xdr:nvSpPr>
        <xdr:cNvPr id="151" name="n_1mainValue【体育館・プール】&#10;一人当たり面積"/>
        <xdr:cNvSpPr txBox="1"/>
      </xdr:nvSpPr>
      <xdr:spPr>
        <a:xfrm>
          <a:off x="9391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68089</xdr:rowOff>
    </xdr:from>
    <xdr:ext cx="469744" cy="259045"/>
    <xdr:sp macro="" textlink="">
      <xdr:nvSpPr>
        <xdr:cNvPr id="152" name="n_2mainValue【体育館・プール】&#10;一人当たり面積"/>
        <xdr:cNvSpPr txBox="1"/>
      </xdr:nvSpPr>
      <xdr:spPr>
        <a:xfrm>
          <a:off x="8515427" y="1018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82567</xdr:rowOff>
    </xdr:from>
    <xdr:ext cx="469744" cy="259045"/>
    <xdr:sp macro="" textlink="">
      <xdr:nvSpPr>
        <xdr:cNvPr id="153" name="n_3mainValue【体育館・プール】&#10;一人当たり面積"/>
        <xdr:cNvSpPr txBox="1"/>
      </xdr:nvSpPr>
      <xdr:spPr>
        <a:xfrm>
          <a:off x="76264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2" name="正方形/長方形 1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3" name="正方形/長方形 1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4" name="正方形/長方形 1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5" name="正方形/長方形 1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6" name="正方形/長方形 1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7" name="正方形/長方形 1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8" name="正方形/長方形 1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9" name="正方形/長方形 16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0" name="正方形/長方形 1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1" name="正方形/長方形 1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2" name="正方形/長方形 1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3" name="正方形/長方形 1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4" name="正方形/長方形 1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5" name="正方形/長方形 1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6" name="正方形/長方形 1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7" name="正方形/長方形 1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8" name="正方形/長方形 1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9" name="正方形/長方形 1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0" name="正方形/長方形 1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1" name="正方形/長方形 1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2" name="正方形/長方形 1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3" name="正方形/長方形 1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4" name="正方形/長方形 1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5" name="正方形/長方形 1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6" name="正方形/長方形 1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7" name="正方形/長方形 1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8" name="正方形/長方形 1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9" name="正方形/長方形 1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0" name="正方形/長方形 1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1" name="正方形/長方形 1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2" name="正方形/長方形 1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3" name="正方形/長方形 1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4" name="テキスト ボックス 1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5" name="直線コネクタ 1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96" name="テキスト ボックス 1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97" name="直線コネクタ 1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98" name="テキスト ボックス 1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9" name="直線コネクタ 1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0" name="テキスト ボックス 1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1" name="直線コネクタ 2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02" name="テキスト ボックス 2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03" name="直線コネクタ 2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04" name="テキスト ボックス 2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05" name="直線コネクタ 2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06" name="テキスト ボックス 2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7" name="直線コネクタ 2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8" name="テキスト ボックス 2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210" name="直線コネクタ 209"/>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211"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212" name="直線コネクタ 211"/>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213"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214" name="直線コネクタ 213"/>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215" name="【一般廃棄物処理施設】&#10;有形固定資産減価償却率平均値テキスト"/>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216" name="フローチャート: 判断 215"/>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17" name="フローチャート: 判断 216"/>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218"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219" name="フローチャート: 判断 218"/>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148607</xdr:rowOff>
    </xdr:from>
    <xdr:ext cx="405111" cy="259045"/>
    <xdr:sp macro="" textlink="">
      <xdr:nvSpPr>
        <xdr:cNvPr id="220" name="n_2aveValue【一般廃棄物処理施設】&#10;有形固定資産減価償却率"/>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221" name="フローチャート: 判断 220"/>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111142</xdr:rowOff>
    </xdr:from>
    <xdr:ext cx="405111" cy="259045"/>
    <xdr:sp macro="" textlink="">
      <xdr:nvSpPr>
        <xdr:cNvPr id="222"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23" name="テキスト ボックス 2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4" name="テキスト ボックス 2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5" name="テキスト ボックス 2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6" name="テキスト ボックス 2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7" name="テキスト ボックス 2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90170</xdr:rowOff>
    </xdr:from>
    <xdr:to>
      <xdr:col>85</xdr:col>
      <xdr:colOff>177800</xdr:colOff>
      <xdr:row>38</xdr:row>
      <xdr:rowOff>20320</xdr:rowOff>
    </xdr:to>
    <xdr:sp macro="" textlink="">
      <xdr:nvSpPr>
        <xdr:cNvPr id="228" name="楕円 227"/>
        <xdr:cNvSpPr/>
      </xdr:nvSpPr>
      <xdr:spPr>
        <a:xfrm>
          <a:off x="16268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113047</xdr:rowOff>
    </xdr:from>
    <xdr:ext cx="405111" cy="259045"/>
    <xdr:sp macro="" textlink="">
      <xdr:nvSpPr>
        <xdr:cNvPr id="229" name="【一般廃棄物処理施設】&#10;有形固定資産減価償却率該当値テキスト"/>
        <xdr:cNvSpPr txBox="1"/>
      </xdr:nvSpPr>
      <xdr:spPr>
        <a:xfrm>
          <a:off x="16357600"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153035</xdr:rowOff>
    </xdr:from>
    <xdr:to>
      <xdr:col>81</xdr:col>
      <xdr:colOff>101600</xdr:colOff>
      <xdr:row>38</xdr:row>
      <xdr:rowOff>83185</xdr:rowOff>
    </xdr:to>
    <xdr:sp macro="" textlink="">
      <xdr:nvSpPr>
        <xdr:cNvPr id="230" name="楕円 229"/>
        <xdr:cNvSpPr/>
      </xdr:nvSpPr>
      <xdr:spPr>
        <a:xfrm>
          <a:off x="15430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140970</xdr:rowOff>
    </xdr:from>
    <xdr:to>
      <xdr:col>85</xdr:col>
      <xdr:colOff>127000</xdr:colOff>
      <xdr:row>38</xdr:row>
      <xdr:rowOff>32385</xdr:rowOff>
    </xdr:to>
    <xdr:cxnSp macro="">
      <xdr:nvCxnSpPr>
        <xdr:cNvPr id="231" name="直線コネクタ 230"/>
        <xdr:cNvCxnSpPr/>
      </xdr:nvCxnSpPr>
      <xdr:spPr>
        <a:xfrm flipV="1">
          <a:off x="15481300" y="648462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44450</xdr:rowOff>
    </xdr:from>
    <xdr:to>
      <xdr:col>76</xdr:col>
      <xdr:colOff>165100</xdr:colOff>
      <xdr:row>38</xdr:row>
      <xdr:rowOff>146050</xdr:rowOff>
    </xdr:to>
    <xdr:sp macro="" textlink="">
      <xdr:nvSpPr>
        <xdr:cNvPr id="232" name="楕円 231"/>
        <xdr:cNvSpPr/>
      </xdr:nvSpPr>
      <xdr:spPr>
        <a:xfrm>
          <a:off x="14541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32385</xdr:rowOff>
    </xdr:from>
    <xdr:to>
      <xdr:col>81</xdr:col>
      <xdr:colOff>50800</xdr:colOff>
      <xdr:row>38</xdr:row>
      <xdr:rowOff>95250</xdr:rowOff>
    </xdr:to>
    <xdr:cxnSp macro="">
      <xdr:nvCxnSpPr>
        <xdr:cNvPr id="233" name="直線コネクタ 232"/>
        <xdr:cNvCxnSpPr/>
      </xdr:nvCxnSpPr>
      <xdr:spPr>
        <a:xfrm flipV="1">
          <a:off x="14592300" y="654748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105410</xdr:rowOff>
    </xdr:from>
    <xdr:to>
      <xdr:col>72</xdr:col>
      <xdr:colOff>38100</xdr:colOff>
      <xdr:row>39</xdr:row>
      <xdr:rowOff>35560</xdr:rowOff>
    </xdr:to>
    <xdr:sp macro="" textlink="">
      <xdr:nvSpPr>
        <xdr:cNvPr id="234" name="楕円 233"/>
        <xdr:cNvSpPr/>
      </xdr:nvSpPr>
      <xdr:spPr>
        <a:xfrm>
          <a:off x="1365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95250</xdr:rowOff>
    </xdr:from>
    <xdr:to>
      <xdr:col>76</xdr:col>
      <xdr:colOff>114300</xdr:colOff>
      <xdr:row>38</xdr:row>
      <xdr:rowOff>156210</xdr:rowOff>
    </xdr:to>
    <xdr:cxnSp macro="">
      <xdr:nvCxnSpPr>
        <xdr:cNvPr id="235" name="直線コネクタ 234"/>
        <xdr:cNvCxnSpPr/>
      </xdr:nvCxnSpPr>
      <xdr:spPr>
        <a:xfrm flipV="1">
          <a:off x="13703300" y="66103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99712</xdr:rowOff>
    </xdr:from>
    <xdr:ext cx="405111" cy="259045"/>
    <xdr:sp macro="" textlink="">
      <xdr:nvSpPr>
        <xdr:cNvPr id="236" name="n_1mainValue【一般廃棄物処理施設】&#10;有形固定資産減価償却率"/>
        <xdr:cNvSpPr txBox="1"/>
      </xdr:nvSpPr>
      <xdr:spPr>
        <a:xfrm>
          <a:off x="15266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237" name="n_2mainValue【一般廃棄物処理施設】&#10;有形固定資産減価償却率"/>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26687</xdr:rowOff>
    </xdr:from>
    <xdr:ext cx="405111" cy="259045"/>
    <xdr:sp macro="" textlink="">
      <xdr:nvSpPr>
        <xdr:cNvPr id="238" name="n_3mainValue【一般廃棄物処理施設】&#10;有形固定資産減価償却率"/>
        <xdr:cNvSpPr txBox="1"/>
      </xdr:nvSpPr>
      <xdr:spPr>
        <a:xfrm>
          <a:off x="13500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9" name="正方形/長方形 2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0" name="正方形/長方形 2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1" name="正方形/長方形 2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2" name="正方形/長方形 2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3" name="正方形/長方形 2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4" name="正方形/長方形 2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5" name="正方形/長方形 2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6" name="正方形/長方形 2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7" name="テキスト ボックス 2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8" name="直線コネクタ 2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49" name="直線コネクタ 24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50" name="テキスト ボックス 24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51" name="直線コネクタ 25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52" name="テキスト ボックス 25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53" name="直線コネクタ 25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54" name="テキスト ボックス 25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55" name="直線コネクタ 25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56" name="テキスト ボックス 25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57" name="直線コネクタ 25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258" name="テキスト ボックス 25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59" name="直線コネクタ 25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260" name="テキスト ボックス 25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1" name="直線コネクタ 2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62" name="テキスト ボックス 2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264" name="直線コネクタ 263"/>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265"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266" name="直線コネクタ 265"/>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267"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268" name="直線コネクタ 267"/>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269" name="【一般廃棄物処理施設】&#10;一人当たり有形固定資産（償却資産）額平均値テキスト"/>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270" name="フローチャート: 判断 269"/>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271" name="フローチャート: 判断 270"/>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26347</xdr:rowOff>
    </xdr:from>
    <xdr:ext cx="599010" cy="259045"/>
    <xdr:sp macro="" textlink="">
      <xdr:nvSpPr>
        <xdr:cNvPr id="272" name="n_1aveValue【一般廃棄物処理施設】&#10;一人当たり有形固定資産（償却資産）額"/>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273" name="フローチャート: 判断 272"/>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151776</xdr:rowOff>
    </xdr:from>
    <xdr:ext cx="599010" cy="259045"/>
    <xdr:sp macro="" textlink="">
      <xdr:nvSpPr>
        <xdr:cNvPr id="274" name="n_2aveValue【一般廃棄物処理施設】&#10;一人当たり有形固定資産（償却資産）額"/>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131526</xdr:rowOff>
    </xdr:from>
    <xdr:to>
      <xdr:col>102</xdr:col>
      <xdr:colOff>165100</xdr:colOff>
      <xdr:row>40</xdr:row>
      <xdr:rowOff>61676</xdr:rowOff>
    </xdr:to>
    <xdr:sp macro="" textlink="">
      <xdr:nvSpPr>
        <xdr:cNvPr id="275" name="フローチャート: 判断 274"/>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78203</xdr:rowOff>
    </xdr:from>
    <xdr:ext cx="599010" cy="259045"/>
    <xdr:sp macro="" textlink="">
      <xdr:nvSpPr>
        <xdr:cNvPr id="276" name="n_3aveValue【一般廃棄物処理施設】&#10;一人当たり有形固定資産（償却資産）額"/>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77" name="テキスト ボックス 2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8" name="テキスト ボックス 2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9" name="テキスト ボックス 2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0" name="テキスト ボックス 2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1" name="テキスト ボックス 2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30540</xdr:rowOff>
    </xdr:from>
    <xdr:to>
      <xdr:col>116</xdr:col>
      <xdr:colOff>114300</xdr:colOff>
      <xdr:row>41</xdr:row>
      <xdr:rowOff>132140</xdr:rowOff>
    </xdr:to>
    <xdr:sp macro="" textlink="">
      <xdr:nvSpPr>
        <xdr:cNvPr id="282" name="楕円 281"/>
        <xdr:cNvSpPr/>
      </xdr:nvSpPr>
      <xdr:spPr>
        <a:xfrm>
          <a:off x="22110700" y="70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8967</xdr:rowOff>
    </xdr:from>
    <xdr:ext cx="534377" cy="259045"/>
    <xdr:sp macro="" textlink="">
      <xdr:nvSpPr>
        <xdr:cNvPr id="283" name="【一般廃棄物処理施設】&#10;一人当たり有形固定資産（償却資産）額該当値テキスト"/>
        <xdr:cNvSpPr txBox="1"/>
      </xdr:nvSpPr>
      <xdr:spPr>
        <a:xfrm>
          <a:off x="22199600" y="703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35553</xdr:rowOff>
    </xdr:from>
    <xdr:to>
      <xdr:col>112</xdr:col>
      <xdr:colOff>38100</xdr:colOff>
      <xdr:row>41</xdr:row>
      <xdr:rowOff>137153</xdr:rowOff>
    </xdr:to>
    <xdr:sp macro="" textlink="">
      <xdr:nvSpPr>
        <xdr:cNvPr id="284" name="楕円 283"/>
        <xdr:cNvSpPr/>
      </xdr:nvSpPr>
      <xdr:spPr>
        <a:xfrm>
          <a:off x="21272500" y="706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81340</xdr:rowOff>
    </xdr:from>
    <xdr:to>
      <xdr:col>116</xdr:col>
      <xdr:colOff>63500</xdr:colOff>
      <xdr:row>41</xdr:row>
      <xdr:rowOff>86353</xdr:rowOff>
    </xdr:to>
    <xdr:cxnSp macro="">
      <xdr:nvCxnSpPr>
        <xdr:cNvPr id="285" name="直線コネクタ 284"/>
        <xdr:cNvCxnSpPr/>
      </xdr:nvCxnSpPr>
      <xdr:spPr>
        <a:xfrm flipV="1">
          <a:off x="21323300" y="7110790"/>
          <a:ext cx="838200" cy="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40403</xdr:rowOff>
    </xdr:from>
    <xdr:to>
      <xdr:col>107</xdr:col>
      <xdr:colOff>101600</xdr:colOff>
      <xdr:row>41</xdr:row>
      <xdr:rowOff>142003</xdr:rowOff>
    </xdr:to>
    <xdr:sp macro="" textlink="">
      <xdr:nvSpPr>
        <xdr:cNvPr id="286" name="楕円 285"/>
        <xdr:cNvSpPr/>
      </xdr:nvSpPr>
      <xdr:spPr>
        <a:xfrm>
          <a:off x="20383500" y="706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86353</xdr:rowOff>
    </xdr:from>
    <xdr:to>
      <xdr:col>111</xdr:col>
      <xdr:colOff>177800</xdr:colOff>
      <xdr:row>41</xdr:row>
      <xdr:rowOff>91203</xdr:rowOff>
    </xdr:to>
    <xdr:cxnSp macro="">
      <xdr:nvCxnSpPr>
        <xdr:cNvPr id="287" name="直線コネクタ 286"/>
        <xdr:cNvCxnSpPr/>
      </xdr:nvCxnSpPr>
      <xdr:spPr>
        <a:xfrm flipV="1">
          <a:off x="20434300" y="7115803"/>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44762</xdr:rowOff>
    </xdr:from>
    <xdr:to>
      <xdr:col>102</xdr:col>
      <xdr:colOff>165100</xdr:colOff>
      <xdr:row>41</xdr:row>
      <xdr:rowOff>146362</xdr:rowOff>
    </xdr:to>
    <xdr:sp macro="" textlink="">
      <xdr:nvSpPr>
        <xdr:cNvPr id="288" name="楕円 287"/>
        <xdr:cNvSpPr/>
      </xdr:nvSpPr>
      <xdr:spPr>
        <a:xfrm>
          <a:off x="19494500" y="70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91203</xdr:rowOff>
    </xdr:from>
    <xdr:to>
      <xdr:col>107</xdr:col>
      <xdr:colOff>50800</xdr:colOff>
      <xdr:row>41</xdr:row>
      <xdr:rowOff>95562</xdr:rowOff>
    </xdr:to>
    <xdr:cxnSp macro="">
      <xdr:nvCxnSpPr>
        <xdr:cNvPr id="289" name="直線コネクタ 288"/>
        <xdr:cNvCxnSpPr/>
      </xdr:nvCxnSpPr>
      <xdr:spPr>
        <a:xfrm flipV="1">
          <a:off x="19545300" y="7120653"/>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128280</xdr:rowOff>
    </xdr:from>
    <xdr:ext cx="534377" cy="259045"/>
    <xdr:sp macro="" textlink="">
      <xdr:nvSpPr>
        <xdr:cNvPr id="290" name="n_1mainValue【一般廃棄物処理施設】&#10;一人当たり有形固定資産（償却資産）額"/>
        <xdr:cNvSpPr txBox="1"/>
      </xdr:nvSpPr>
      <xdr:spPr>
        <a:xfrm>
          <a:off x="21043411" y="715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133130</xdr:rowOff>
    </xdr:from>
    <xdr:ext cx="534377" cy="259045"/>
    <xdr:sp macro="" textlink="">
      <xdr:nvSpPr>
        <xdr:cNvPr id="291" name="n_2mainValue【一般廃棄物処理施設】&#10;一人当たり有形固定資産（償却資産）額"/>
        <xdr:cNvSpPr txBox="1"/>
      </xdr:nvSpPr>
      <xdr:spPr>
        <a:xfrm>
          <a:off x="20167111" y="716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137489</xdr:rowOff>
    </xdr:from>
    <xdr:ext cx="534377" cy="259045"/>
    <xdr:sp macro="" textlink="">
      <xdr:nvSpPr>
        <xdr:cNvPr id="292" name="n_3mainValue【一般廃棄物処理施設】&#10;一人当たり有形固定資産（償却資産）額"/>
        <xdr:cNvSpPr txBox="1"/>
      </xdr:nvSpPr>
      <xdr:spPr>
        <a:xfrm>
          <a:off x="19278111" y="716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3" name="正方形/長方形 2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4" name="正方形/長方形 2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5" name="正方形/長方形 2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6" name="正方形/長方形 2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7" name="正方形/長方形 2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8" name="正方形/長方形 2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9" name="正方形/長方形 2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0" name="正方形/長方形 29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01" name="正方形/長方形 3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2" name="正方形/長方形 3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3" name="正方形/長方形 3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4" name="正方形/長方形 3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5" name="正方形/長方形 3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6" name="正方形/長方形 3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7" name="正方形/長方形 3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8" name="正方形/長方形 30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9" name="正方形/長方形 3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0" name="正方形/長方形 3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1" name="正方形/長方形 3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2" name="正方形/長方形 3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3" name="正方形/長方形 3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4" name="正方形/長方形 3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5" name="正方形/長方形 3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6" name="正方形/長方形 3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7" name="テキスト ボックス 3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8" name="直線コネクタ 3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19" name="直線コネクタ 3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20" name="テキスト ボックス 31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21" name="直線コネクタ 3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22" name="テキスト ボックス 3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23" name="直線コネクタ 3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24" name="テキスト ボックス 3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25" name="直線コネクタ 3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6" name="テキスト ボックス 3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7" name="直線コネクタ 3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8" name="テキスト ボックス 3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29" name="直線コネクタ 3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30" name="テキスト ボックス 32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1" name="直線コネクタ 3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32" name="テキスト ボックス 33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3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334" name="直線コネクタ 333"/>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335"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336" name="直線コネクタ 335"/>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3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38" name="直線コネクタ 33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339" name="【消防施設】&#10;有形固定資産減価償却率平均値テキスト"/>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340" name="フローチャート: 判断 339"/>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341" name="フローチャート: 判断 340"/>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33582</xdr:rowOff>
    </xdr:from>
    <xdr:ext cx="405111" cy="259045"/>
    <xdr:sp macro="" textlink="">
      <xdr:nvSpPr>
        <xdr:cNvPr id="342" name="n_1aveValue【消防施設】&#10;有形固定資産減価償却率"/>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343" name="フローチャート: 判断 342"/>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152779</xdr:rowOff>
    </xdr:from>
    <xdr:ext cx="405111" cy="259045"/>
    <xdr:sp macro="" textlink="">
      <xdr:nvSpPr>
        <xdr:cNvPr id="344" name="n_2aveValue【消防施設】&#10;有形固定資産減価償却率"/>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345" name="フローチャート: 判断 344"/>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346"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47" name="テキスト ボックス 3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8" name="テキスト ボックス 3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9" name="テキスト ボックス 3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0" name="テキスト ボックス 3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1" name="テキスト ボックス 3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352" name="楕円 351"/>
        <xdr:cNvSpPr/>
      </xdr:nvSpPr>
      <xdr:spPr>
        <a:xfrm>
          <a:off x="16268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160038</xdr:rowOff>
    </xdr:from>
    <xdr:ext cx="405111" cy="259045"/>
    <xdr:sp macro="" textlink="">
      <xdr:nvSpPr>
        <xdr:cNvPr id="353" name="【消防施設】&#10;有形固定資産減価償却率該当値テキスト"/>
        <xdr:cNvSpPr txBox="1"/>
      </xdr:nvSpPr>
      <xdr:spPr>
        <a:xfrm>
          <a:off x="16357600" y="1387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55880</xdr:rowOff>
    </xdr:from>
    <xdr:to>
      <xdr:col>81</xdr:col>
      <xdr:colOff>101600</xdr:colOff>
      <xdr:row>81</xdr:row>
      <xdr:rowOff>157480</xdr:rowOff>
    </xdr:to>
    <xdr:sp macro="" textlink="">
      <xdr:nvSpPr>
        <xdr:cNvPr id="354" name="楕円 353"/>
        <xdr:cNvSpPr/>
      </xdr:nvSpPr>
      <xdr:spPr>
        <a:xfrm>
          <a:off x="15430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60961</xdr:rowOff>
    </xdr:from>
    <xdr:to>
      <xdr:col>85</xdr:col>
      <xdr:colOff>127000</xdr:colOff>
      <xdr:row>81</xdr:row>
      <xdr:rowOff>106680</xdr:rowOff>
    </xdr:to>
    <xdr:cxnSp macro="">
      <xdr:nvCxnSpPr>
        <xdr:cNvPr id="355" name="直線コネクタ 354"/>
        <xdr:cNvCxnSpPr/>
      </xdr:nvCxnSpPr>
      <xdr:spPr>
        <a:xfrm flipV="1">
          <a:off x="15481300" y="139484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356" name="n_1mainValue【消防施設】&#10;有形固定資産減価償却率"/>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57" name="正方形/長方形 3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8" name="正方形/長方形 3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9" name="正方形/長方形 3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0" name="正方形/長方形 3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1" name="正方形/長方形 3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2" name="正方形/長方形 3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3" name="正方形/長方形 3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4" name="正方形/長方形 3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5" name="テキスト ボックス 3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6" name="直線コネクタ 3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67" name="直線コネクタ 36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68" name="テキスト ボックス 36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69" name="直線コネクタ 36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70" name="テキスト ボックス 36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71" name="直線コネクタ 3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72" name="テキスト ボックス 3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73" name="直線コネクタ 37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74" name="テキスト ボックス 37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75" name="直線コネクタ 37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76" name="テキスト ボックス 37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77" name="直線コネクタ 3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78" name="テキスト ボックス 3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380" name="直線コネクタ 379"/>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381"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382" name="直線コネクタ 381"/>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383"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384" name="直線コネクタ 383"/>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133366</xdr:rowOff>
    </xdr:from>
    <xdr:ext cx="469744" cy="259045"/>
    <xdr:sp macro="" textlink="">
      <xdr:nvSpPr>
        <xdr:cNvPr id="385" name="【消防施設】&#10;一人当たり面積平均値テキスト"/>
        <xdr:cNvSpPr txBox="1"/>
      </xdr:nvSpPr>
      <xdr:spPr>
        <a:xfrm>
          <a:off x="22199600" y="1436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386" name="フローチャート: 判断 385"/>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387" name="フローチャート: 判断 38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80027</xdr:rowOff>
    </xdr:from>
    <xdr:ext cx="469744" cy="259045"/>
    <xdr:sp macro="" textlink="">
      <xdr:nvSpPr>
        <xdr:cNvPr id="388"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389" name="フローチャート: 判断 388"/>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390"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391" name="フローチャート: 判断 390"/>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392"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93" name="テキスト ボックス 3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4" name="テキスト ボックス 3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5" name="テキスト ボックス 3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6" name="テキスト ボックス 3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7" name="テキスト ボックス 3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55880</xdr:rowOff>
    </xdr:from>
    <xdr:to>
      <xdr:col>116</xdr:col>
      <xdr:colOff>114300</xdr:colOff>
      <xdr:row>83</xdr:row>
      <xdr:rowOff>157480</xdr:rowOff>
    </xdr:to>
    <xdr:sp macro="" textlink="">
      <xdr:nvSpPr>
        <xdr:cNvPr id="398" name="楕円 397"/>
        <xdr:cNvSpPr/>
      </xdr:nvSpPr>
      <xdr:spPr>
        <a:xfrm>
          <a:off x="22110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78757</xdr:rowOff>
    </xdr:from>
    <xdr:ext cx="469744" cy="259045"/>
    <xdr:sp macro="" textlink="">
      <xdr:nvSpPr>
        <xdr:cNvPr id="399" name="【消防施設】&#10;一人当たり面積該当値テキスト"/>
        <xdr:cNvSpPr txBox="1"/>
      </xdr:nvSpPr>
      <xdr:spPr>
        <a:xfrm>
          <a:off x="22199600"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71120</xdr:rowOff>
    </xdr:from>
    <xdr:to>
      <xdr:col>112</xdr:col>
      <xdr:colOff>38100</xdr:colOff>
      <xdr:row>84</xdr:row>
      <xdr:rowOff>1270</xdr:rowOff>
    </xdr:to>
    <xdr:sp macro="" textlink="">
      <xdr:nvSpPr>
        <xdr:cNvPr id="400" name="楕円 399"/>
        <xdr:cNvSpPr/>
      </xdr:nvSpPr>
      <xdr:spPr>
        <a:xfrm>
          <a:off x="21272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106680</xdr:rowOff>
    </xdr:from>
    <xdr:to>
      <xdr:col>116</xdr:col>
      <xdr:colOff>63500</xdr:colOff>
      <xdr:row>83</xdr:row>
      <xdr:rowOff>121920</xdr:rowOff>
    </xdr:to>
    <xdr:cxnSp macro="">
      <xdr:nvCxnSpPr>
        <xdr:cNvPr id="401" name="直線コネクタ 400"/>
        <xdr:cNvCxnSpPr/>
      </xdr:nvCxnSpPr>
      <xdr:spPr>
        <a:xfrm flipV="1">
          <a:off x="21323300" y="143370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17797</xdr:rowOff>
    </xdr:from>
    <xdr:ext cx="469744" cy="259045"/>
    <xdr:sp macro="" textlink="">
      <xdr:nvSpPr>
        <xdr:cNvPr id="402" name="n_1mainValue【消防施設】&#10;一人当たり面積"/>
        <xdr:cNvSpPr txBox="1"/>
      </xdr:nvSpPr>
      <xdr:spPr>
        <a:xfrm>
          <a:off x="2107572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3" name="正方形/長方形 4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4" name="正方形/長方形 4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5" name="正方形/長方形 4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6" name="正方形/長方形 4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7" name="正方形/長方形 4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8" name="正方形/長方形 4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9" name="正方形/長方形 4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0" name="正方形/長方形 4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1" name="テキスト ボックス 4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2" name="直線コネクタ 4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13" name="直線コネクタ 4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14" name="テキスト ボックス 41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15" name="直線コネクタ 4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16" name="テキスト ボックス 4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17" name="直線コネクタ 4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18" name="テキスト ボックス 4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19" name="直線コネクタ 4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20" name="テキスト ボックス 4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21" name="直線コネクタ 4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22" name="テキスト ボックス 42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3" name="直線コネクタ 4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24" name="テキスト ボックス 4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26" name="直線コネクタ 425"/>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27"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28" name="直線コネクタ 42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29"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30" name="直線コネクタ 429"/>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431"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432" name="フローチャート: 判断 431"/>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433" name="フローチャート: 判断 432"/>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434"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435" name="フローチャート: 判断 434"/>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436"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437" name="フローチャート: 判断 436"/>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146066</xdr:rowOff>
    </xdr:from>
    <xdr:ext cx="405111" cy="259045"/>
    <xdr:sp macro="" textlink="">
      <xdr:nvSpPr>
        <xdr:cNvPr id="438" name="n_3aveValue【庁舎】&#10;有形固定資産減価償却率"/>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39" name="テキスト ボックス 4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0" name="テキスト ボックス 4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1" name="テキスト ボックス 4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2" name="テキスト ボックス 4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3" name="テキスト ボックス 4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80011</xdr:rowOff>
    </xdr:from>
    <xdr:to>
      <xdr:col>85</xdr:col>
      <xdr:colOff>177800</xdr:colOff>
      <xdr:row>102</xdr:row>
      <xdr:rowOff>10161</xdr:rowOff>
    </xdr:to>
    <xdr:sp macro="" textlink="">
      <xdr:nvSpPr>
        <xdr:cNvPr id="444" name="楕円 443"/>
        <xdr:cNvSpPr/>
      </xdr:nvSpPr>
      <xdr:spPr>
        <a:xfrm>
          <a:off x="16268700" y="173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166388</xdr:rowOff>
    </xdr:from>
    <xdr:ext cx="405111" cy="259045"/>
    <xdr:sp macro="" textlink="">
      <xdr:nvSpPr>
        <xdr:cNvPr id="445" name="【庁舎】&#10;有形固定資産減価償却率該当値テキスト"/>
        <xdr:cNvSpPr txBox="1"/>
      </xdr:nvSpPr>
      <xdr:spPr>
        <a:xfrm>
          <a:off x="16357600"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86361</xdr:rowOff>
    </xdr:from>
    <xdr:to>
      <xdr:col>81</xdr:col>
      <xdr:colOff>101600</xdr:colOff>
      <xdr:row>102</xdr:row>
      <xdr:rowOff>16511</xdr:rowOff>
    </xdr:to>
    <xdr:sp macro="" textlink="">
      <xdr:nvSpPr>
        <xdr:cNvPr id="446" name="楕円 445"/>
        <xdr:cNvSpPr/>
      </xdr:nvSpPr>
      <xdr:spPr>
        <a:xfrm>
          <a:off x="15430500" y="174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130811</xdr:rowOff>
    </xdr:from>
    <xdr:to>
      <xdr:col>85</xdr:col>
      <xdr:colOff>127000</xdr:colOff>
      <xdr:row>101</xdr:row>
      <xdr:rowOff>137161</xdr:rowOff>
    </xdr:to>
    <xdr:cxnSp macro="">
      <xdr:nvCxnSpPr>
        <xdr:cNvPr id="447" name="直線コネクタ 446"/>
        <xdr:cNvCxnSpPr/>
      </xdr:nvCxnSpPr>
      <xdr:spPr>
        <a:xfrm flipV="1">
          <a:off x="15481300" y="17447261"/>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95250</xdr:rowOff>
    </xdr:from>
    <xdr:to>
      <xdr:col>76</xdr:col>
      <xdr:colOff>165100</xdr:colOff>
      <xdr:row>102</xdr:row>
      <xdr:rowOff>25400</xdr:rowOff>
    </xdr:to>
    <xdr:sp macro="" textlink="">
      <xdr:nvSpPr>
        <xdr:cNvPr id="448" name="楕円 447"/>
        <xdr:cNvSpPr/>
      </xdr:nvSpPr>
      <xdr:spPr>
        <a:xfrm>
          <a:off x="14541500" y="1741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137161</xdr:rowOff>
    </xdr:from>
    <xdr:to>
      <xdr:col>81</xdr:col>
      <xdr:colOff>50800</xdr:colOff>
      <xdr:row>101</xdr:row>
      <xdr:rowOff>146050</xdr:rowOff>
    </xdr:to>
    <xdr:cxnSp macro="">
      <xdr:nvCxnSpPr>
        <xdr:cNvPr id="449" name="直線コネクタ 448"/>
        <xdr:cNvCxnSpPr/>
      </xdr:nvCxnSpPr>
      <xdr:spPr>
        <a:xfrm flipV="1">
          <a:off x="14592300" y="1745361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104139</xdr:rowOff>
    </xdr:from>
    <xdr:to>
      <xdr:col>72</xdr:col>
      <xdr:colOff>38100</xdr:colOff>
      <xdr:row>102</xdr:row>
      <xdr:rowOff>34289</xdr:rowOff>
    </xdr:to>
    <xdr:sp macro="" textlink="">
      <xdr:nvSpPr>
        <xdr:cNvPr id="450" name="楕円 449"/>
        <xdr:cNvSpPr/>
      </xdr:nvSpPr>
      <xdr:spPr>
        <a:xfrm>
          <a:off x="13652500" y="174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146050</xdr:rowOff>
    </xdr:from>
    <xdr:to>
      <xdr:col>76</xdr:col>
      <xdr:colOff>114300</xdr:colOff>
      <xdr:row>101</xdr:row>
      <xdr:rowOff>154939</xdr:rowOff>
    </xdr:to>
    <xdr:cxnSp macro="">
      <xdr:nvCxnSpPr>
        <xdr:cNvPr id="451" name="直線コネクタ 450"/>
        <xdr:cNvCxnSpPr/>
      </xdr:nvCxnSpPr>
      <xdr:spPr>
        <a:xfrm flipV="1">
          <a:off x="13703300" y="1746250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33038</xdr:rowOff>
    </xdr:from>
    <xdr:ext cx="405111" cy="259045"/>
    <xdr:sp macro="" textlink="">
      <xdr:nvSpPr>
        <xdr:cNvPr id="452" name="n_1mainValue【庁舎】&#10;有形固定資産減価償却率"/>
        <xdr:cNvSpPr txBox="1"/>
      </xdr:nvSpPr>
      <xdr:spPr>
        <a:xfrm>
          <a:off x="15266044" y="171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41927</xdr:rowOff>
    </xdr:from>
    <xdr:ext cx="405111" cy="259045"/>
    <xdr:sp macro="" textlink="">
      <xdr:nvSpPr>
        <xdr:cNvPr id="453" name="n_2mainValue【庁舎】&#10;有形固定資産減価償却率"/>
        <xdr:cNvSpPr txBox="1"/>
      </xdr:nvSpPr>
      <xdr:spPr>
        <a:xfrm>
          <a:off x="14389744" y="1718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50816</xdr:rowOff>
    </xdr:from>
    <xdr:ext cx="405111" cy="259045"/>
    <xdr:sp macro="" textlink="">
      <xdr:nvSpPr>
        <xdr:cNvPr id="454" name="n_3mainValue【庁舎】&#10;有形固定資産減価償却率"/>
        <xdr:cNvSpPr txBox="1"/>
      </xdr:nvSpPr>
      <xdr:spPr>
        <a:xfrm>
          <a:off x="13500744" y="1719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5" name="正方形/長方形 4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6" name="正方形/長方形 4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7" name="正方形/長方形 4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8" name="正方形/長方形 4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9" name="正方形/長方形 4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0" name="正方形/長方形 4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1" name="正方形/長方形 4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2" name="正方形/長方形 4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3" name="テキスト ボックス 4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4" name="直線コネクタ 4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65" name="直線コネクタ 4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66" name="テキスト ボックス 4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67" name="直線コネクタ 4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68" name="テキスト ボックス 4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69" name="直線コネクタ 4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70" name="テキスト ボックス 4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71" name="直線コネクタ 4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72" name="テキスト ボックス 4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73" name="直線コネクタ 4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74" name="テキスト ボックス 4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75" name="直線コネクタ 4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76" name="テキスト ボックス 475"/>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7" name="直線コネクタ 4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78" name="テキスト ボックス 47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480" name="直線コネクタ 479"/>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481"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482" name="直線コネクタ 481"/>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483"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484" name="直線コネクタ 483"/>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485"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486" name="フローチャート: 判断 485"/>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487" name="フローチャート: 判断 486"/>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135762</xdr:rowOff>
    </xdr:from>
    <xdr:ext cx="469744" cy="259045"/>
    <xdr:sp macro="" textlink="">
      <xdr:nvSpPr>
        <xdr:cNvPr id="488" name="n_1aveValue【庁舎】&#10;一人当たり面積"/>
        <xdr:cNvSpPr txBox="1"/>
      </xdr:nvSpPr>
      <xdr:spPr>
        <a:xfrm>
          <a:off x="210757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489" name="フローチャート: 判断 488"/>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150947</xdr:rowOff>
    </xdr:from>
    <xdr:ext cx="469744" cy="259045"/>
    <xdr:sp macro="" textlink="">
      <xdr:nvSpPr>
        <xdr:cNvPr id="490" name="n_2aveValue【庁舎】&#10;一人当たり面積"/>
        <xdr:cNvSpPr txBox="1"/>
      </xdr:nvSpPr>
      <xdr:spPr>
        <a:xfrm>
          <a:off x="20199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491" name="フローチャート: 判断 490"/>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143600</xdr:rowOff>
    </xdr:from>
    <xdr:ext cx="469744" cy="259045"/>
    <xdr:sp macro="" textlink="">
      <xdr:nvSpPr>
        <xdr:cNvPr id="492" name="n_3aveValue【庁舎】&#10;一人当たり面積"/>
        <xdr:cNvSpPr txBox="1"/>
      </xdr:nvSpPr>
      <xdr:spPr>
        <a:xfrm>
          <a:off x="19310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93" name="テキスト ボックス 4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4" name="テキスト ボックス 4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5" name="テキスト ボックス 4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6" name="テキスト ボックス 4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7" name="テキスト ボックス 4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52832</xdr:rowOff>
    </xdr:from>
    <xdr:to>
      <xdr:col>116</xdr:col>
      <xdr:colOff>114300</xdr:colOff>
      <xdr:row>108</xdr:row>
      <xdr:rowOff>154432</xdr:rowOff>
    </xdr:to>
    <xdr:sp macro="" textlink="">
      <xdr:nvSpPr>
        <xdr:cNvPr id="498" name="楕円 497"/>
        <xdr:cNvSpPr/>
      </xdr:nvSpPr>
      <xdr:spPr>
        <a:xfrm>
          <a:off x="22110700" y="185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499" name="【庁舎】&#10;一人当たり面積該当値テキスト"/>
        <xdr:cNvSpPr txBox="1"/>
      </xdr:nvSpPr>
      <xdr:spPr>
        <a:xfrm>
          <a:off x="22199600" y="185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42709</xdr:rowOff>
    </xdr:from>
    <xdr:to>
      <xdr:col>112</xdr:col>
      <xdr:colOff>38100</xdr:colOff>
      <xdr:row>108</xdr:row>
      <xdr:rowOff>144309</xdr:rowOff>
    </xdr:to>
    <xdr:sp macro="" textlink="">
      <xdr:nvSpPr>
        <xdr:cNvPr id="500" name="楕円 499"/>
        <xdr:cNvSpPr/>
      </xdr:nvSpPr>
      <xdr:spPr>
        <a:xfrm>
          <a:off x="21272500" y="1855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93509</xdr:rowOff>
    </xdr:from>
    <xdr:to>
      <xdr:col>116</xdr:col>
      <xdr:colOff>63500</xdr:colOff>
      <xdr:row>108</xdr:row>
      <xdr:rowOff>103632</xdr:rowOff>
    </xdr:to>
    <xdr:cxnSp macro="">
      <xdr:nvCxnSpPr>
        <xdr:cNvPr id="501" name="直線コネクタ 500"/>
        <xdr:cNvCxnSpPr/>
      </xdr:nvCxnSpPr>
      <xdr:spPr>
        <a:xfrm>
          <a:off x="21323300" y="18610109"/>
          <a:ext cx="8382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45811</xdr:rowOff>
    </xdr:from>
    <xdr:to>
      <xdr:col>107</xdr:col>
      <xdr:colOff>101600</xdr:colOff>
      <xdr:row>108</xdr:row>
      <xdr:rowOff>147411</xdr:rowOff>
    </xdr:to>
    <xdr:sp macro="" textlink="">
      <xdr:nvSpPr>
        <xdr:cNvPr id="502" name="楕円 501"/>
        <xdr:cNvSpPr/>
      </xdr:nvSpPr>
      <xdr:spPr>
        <a:xfrm>
          <a:off x="20383500" y="1856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93509</xdr:rowOff>
    </xdr:from>
    <xdr:to>
      <xdr:col>111</xdr:col>
      <xdr:colOff>177800</xdr:colOff>
      <xdr:row>108</xdr:row>
      <xdr:rowOff>96611</xdr:rowOff>
    </xdr:to>
    <xdr:cxnSp macro="">
      <xdr:nvCxnSpPr>
        <xdr:cNvPr id="503" name="直線コネクタ 502"/>
        <xdr:cNvCxnSpPr/>
      </xdr:nvCxnSpPr>
      <xdr:spPr>
        <a:xfrm flipV="1">
          <a:off x="20434300" y="18610109"/>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48586</xdr:rowOff>
    </xdr:from>
    <xdr:to>
      <xdr:col>102</xdr:col>
      <xdr:colOff>165100</xdr:colOff>
      <xdr:row>108</xdr:row>
      <xdr:rowOff>150186</xdr:rowOff>
    </xdr:to>
    <xdr:sp macro="" textlink="">
      <xdr:nvSpPr>
        <xdr:cNvPr id="504" name="楕円 503"/>
        <xdr:cNvSpPr/>
      </xdr:nvSpPr>
      <xdr:spPr>
        <a:xfrm>
          <a:off x="19494500" y="185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96611</xdr:rowOff>
    </xdr:from>
    <xdr:to>
      <xdr:col>107</xdr:col>
      <xdr:colOff>50800</xdr:colOff>
      <xdr:row>108</xdr:row>
      <xdr:rowOff>99386</xdr:rowOff>
    </xdr:to>
    <xdr:cxnSp macro="">
      <xdr:nvCxnSpPr>
        <xdr:cNvPr id="505" name="直線コネクタ 504"/>
        <xdr:cNvCxnSpPr/>
      </xdr:nvCxnSpPr>
      <xdr:spPr>
        <a:xfrm flipV="1">
          <a:off x="19545300" y="18613211"/>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160836</xdr:rowOff>
    </xdr:from>
    <xdr:ext cx="469744" cy="259045"/>
    <xdr:sp macro="" textlink="">
      <xdr:nvSpPr>
        <xdr:cNvPr id="506" name="n_1mainValue【庁舎】&#10;一人当たり面積"/>
        <xdr:cNvSpPr txBox="1"/>
      </xdr:nvSpPr>
      <xdr:spPr>
        <a:xfrm>
          <a:off x="21075727" y="1833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163938</xdr:rowOff>
    </xdr:from>
    <xdr:ext cx="469744" cy="259045"/>
    <xdr:sp macro="" textlink="">
      <xdr:nvSpPr>
        <xdr:cNvPr id="507" name="n_2mainValue【庁舎】&#10;一人当たり面積"/>
        <xdr:cNvSpPr txBox="1"/>
      </xdr:nvSpPr>
      <xdr:spPr>
        <a:xfrm>
          <a:off x="20199427" y="1833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166713</xdr:rowOff>
    </xdr:from>
    <xdr:ext cx="469744" cy="259045"/>
    <xdr:sp macro="" textlink="">
      <xdr:nvSpPr>
        <xdr:cNvPr id="508" name="n_3mainValue【庁舎】&#10;一人当たり面積"/>
        <xdr:cNvSpPr txBox="1"/>
      </xdr:nvSpPr>
      <xdr:spPr>
        <a:xfrm>
          <a:off x="19310427" y="1834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09" name="正方形/長方形 5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0" name="正方形/長方形 5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1" name="テキスト ボックス 5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は類似団体平均を下回っているが、個別施設計画により施設の維持管理を適切に進める。一般廃棄物処理施設は、類似団体平均を上回っており、埋立最終処分場の施設更新を行う。庁舎の有形固定資産減価償却率は９６．２％であり、耐震性がないため改築を行う。消防施設は、類似団体平均を下回っているものの、老朽化が進んでおり耐震性がないため改築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4,713
4,704
716.80
6,132,635
5,958,462
136,659
3,334,629
5,989,532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年度以降は</a:t>
          </a:r>
          <a:r>
            <a:rPr kumimoji="1" lang="en-US" altLang="ja-JP" sz="1100" b="0" i="0" baseline="0">
              <a:solidFill>
                <a:schemeClr val="dk1"/>
              </a:solidFill>
              <a:effectLst/>
              <a:latin typeface="+mn-lt"/>
              <a:ea typeface="+mn-ea"/>
              <a:cs typeface="+mn-cs"/>
            </a:rPr>
            <a:t>0.20</a:t>
          </a:r>
          <a:r>
            <a:rPr kumimoji="1" lang="ja-JP" altLang="ja-JP" sz="1100" b="0" i="0" baseline="0">
              <a:solidFill>
                <a:schemeClr val="dk1"/>
              </a:solidFill>
              <a:effectLst/>
              <a:latin typeface="+mn-lt"/>
              <a:ea typeface="+mn-ea"/>
              <a:cs typeface="+mn-cs"/>
            </a:rPr>
            <a:t>を超えることなく推移し、平成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0.20</a:t>
          </a:r>
          <a:r>
            <a:rPr kumimoji="1" lang="ja-JP" altLang="en-US" sz="1100" b="0" i="0" baseline="0">
              <a:solidFill>
                <a:schemeClr val="dk1"/>
              </a:solidFill>
              <a:effectLst/>
              <a:latin typeface="+mn-lt"/>
              <a:ea typeface="+mn-ea"/>
              <a:cs typeface="+mn-cs"/>
            </a:rPr>
            <a:t>となったが</a:t>
          </a:r>
          <a:r>
            <a:rPr kumimoji="1" lang="ja-JP" altLang="ja-JP" sz="1100" b="0" i="0" baseline="0">
              <a:solidFill>
                <a:schemeClr val="dk1"/>
              </a:solidFill>
              <a:effectLst/>
              <a:latin typeface="+mn-lt"/>
              <a:ea typeface="+mn-ea"/>
              <a:cs typeface="+mn-cs"/>
            </a:rPr>
            <a:t>、依然として類似団体平均を下回っている。人口の減少と高齢化の進展（</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月末</a:t>
          </a:r>
          <a:r>
            <a:rPr kumimoji="1" lang="en-US" altLang="ja-JP" sz="1100" b="0" i="0" baseline="0">
              <a:solidFill>
                <a:schemeClr val="dk1"/>
              </a:solidFill>
              <a:effectLst/>
              <a:latin typeface="+mn-lt"/>
              <a:ea typeface="+mn-ea"/>
              <a:cs typeface="+mn-cs"/>
            </a:rPr>
            <a:t>44.6</a:t>
          </a:r>
          <a:r>
            <a:rPr kumimoji="1" lang="ja-JP" altLang="ja-JP" sz="1100" b="0" i="0" baseline="0">
              <a:solidFill>
                <a:schemeClr val="dk1"/>
              </a:solidFill>
              <a:effectLst/>
              <a:latin typeface="+mn-lt"/>
              <a:ea typeface="+mn-ea"/>
              <a:cs typeface="+mn-cs"/>
            </a:rPr>
            <a:t>％）は、今後も続くものと予想され、税収等自主財源の伸びは厳しい状況から、投資的経費の抑制や事務事業の見直しにより、歳出の徹底的な節減を図り、「第</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次総合計画」に基づき活力あるまちづくりを展開しつつ、平成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月策定の中期財政計画により行政の効率化に努め、財政の健全運営を図る。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146957</xdr:rowOff>
    </xdr:to>
    <xdr:cxnSp macro="">
      <xdr:nvCxnSpPr>
        <xdr:cNvPr id="70" name="直線コネクタ 69"/>
        <xdr:cNvCxnSpPr/>
      </xdr:nvCxnSpPr>
      <xdr:spPr>
        <a:xfrm flipV="1">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146957</xdr:rowOff>
    </xdr:to>
    <xdr:cxnSp macro="">
      <xdr:nvCxnSpPr>
        <xdr:cNvPr id="73" name="直線コネクタ 72"/>
        <xdr:cNvCxnSpPr/>
      </xdr:nvCxnSpPr>
      <xdr:spPr>
        <a:xfrm>
          <a:off x="3225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164193</xdr:rowOff>
    </xdr:to>
    <xdr:cxnSp macro="">
      <xdr:nvCxnSpPr>
        <xdr:cNvPr id="76" name="直線コネクタ 75"/>
        <xdr:cNvCxnSpPr/>
      </xdr:nvCxnSpPr>
      <xdr:spPr>
        <a:xfrm flipV="1">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1" name="楕円 90"/>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2" name="テキスト ボックス 91"/>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3" name="楕円 92"/>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4" name="テキスト ボックス 93"/>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平成13年度までの大型事業実施に伴う公債費の負担が大きかったが、投資的経費の抑制により</a:t>
          </a:r>
          <a:r>
            <a:rPr lang="ja-JP" altLang="en-US" sz="1100" b="0" i="0" baseline="0">
              <a:solidFill>
                <a:schemeClr val="dk1"/>
              </a:solidFill>
              <a:effectLst/>
              <a:latin typeface="+mn-lt"/>
              <a:ea typeface="+mn-ea"/>
              <a:cs typeface="+mn-cs"/>
            </a:rPr>
            <a:t>起債の</a:t>
          </a:r>
          <a:r>
            <a:rPr lang="ja-JP" altLang="ja-JP" sz="1100" b="0" i="0" baseline="0">
              <a:solidFill>
                <a:schemeClr val="dk1"/>
              </a:solidFill>
              <a:effectLst/>
              <a:latin typeface="+mn-lt"/>
              <a:ea typeface="+mn-ea"/>
              <a:cs typeface="+mn-cs"/>
            </a:rPr>
            <a:t>新規発行を控え平成16年度をピークに減少傾向であったが、平成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年度から上昇傾向に転じている。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20年度から26年度末までに団塊世代の大量退職が進み、定員管理計画に基づき新規採用を控え、人件費の削減など行財政改革への取り組みを進めてきた。今後も義務的経費の削減に努め、事務事業の見直しによる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90424</xdr:rowOff>
    </xdr:from>
    <xdr:to>
      <xdr:col>23</xdr:col>
      <xdr:colOff>133350</xdr:colOff>
      <xdr:row>61</xdr:row>
      <xdr:rowOff>153162</xdr:rowOff>
    </xdr:to>
    <xdr:cxnSp macro="">
      <xdr:nvCxnSpPr>
        <xdr:cNvPr id="131" name="直線コネクタ 130"/>
        <xdr:cNvCxnSpPr/>
      </xdr:nvCxnSpPr>
      <xdr:spPr>
        <a:xfrm>
          <a:off x="4114800" y="10548874"/>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18034</xdr:rowOff>
    </xdr:from>
    <xdr:to>
      <xdr:col>19</xdr:col>
      <xdr:colOff>133350</xdr:colOff>
      <xdr:row>61</xdr:row>
      <xdr:rowOff>90424</xdr:rowOff>
    </xdr:to>
    <xdr:cxnSp macro="">
      <xdr:nvCxnSpPr>
        <xdr:cNvPr id="134" name="直線コネクタ 133"/>
        <xdr:cNvCxnSpPr/>
      </xdr:nvCxnSpPr>
      <xdr:spPr>
        <a:xfrm>
          <a:off x="3225800" y="1047648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61</xdr:row>
      <xdr:rowOff>18034</xdr:rowOff>
    </xdr:to>
    <xdr:cxnSp macro="">
      <xdr:nvCxnSpPr>
        <xdr:cNvPr id="137" name="直線コネクタ 136"/>
        <xdr:cNvCxnSpPr/>
      </xdr:nvCxnSpPr>
      <xdr:spPr>
        <a:xfrm>
          <a:off x="2336800" y="104571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60</xdr:row>
      <xdr:rowOff>170180</xdr:rowOff>
    </xdr:to>
    <xdr:cxnSp macro="">
      <xdr:nvCxnSpPr>
        <xdr:cNvPr id="140" name="直線コネクタ 139"/>
        <xdr:cNvCxnSpPr/>
      </xdr:nvCxnSpPr>
      <xdr:spPr>
        <a:xfrm>
          <a:off x="1447800" y="1040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102362</xdr:rowOff>
    </xdr:from>
    <xdr:to>
      <xdr:col>23</xdr:col>
      <xdr:colOff>184150</xdr:colOff>
      <xdr:row>62</xdr:row>
      <xdr:rowOff>32512</xdr:rowOff>
    </xdr:to>
    <xdr:sp macro="" textlink="">
      <xdr:nvSpPr>
        <xdr:cNvPr id="150" name="楕円 149"/>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118889</xdr:rowOff>
    </xdr:from>
    <xdr:ext cx="762000" cy="259045"/>
    <xdr:sp macro="" textlink="">
      <xdr:nvSpPr>
        <xdr:cNvPr id="151"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39624</xdr:rowOff>
    </xdr:from>
    <xdr:to>
      <xdr:col>19</xdr:col>
      <xdr:colOff>184150</xdr:colOff>
      <xdr:row>61</xdr:row>
      <xdr:rowOff>141224</xdr:rowOff>
    </xdr:to>
    <xdr:sp macro="" textlink="">
      <xdr:nvSpPr>
        <xdr:cNvPr id="152" name="楕円 151"/>
        <xdr:cNvSpPr/>
      </xdr:nvSpPr>
      <xdr:spPr>
        <a:xfrm>
          <a:off x="4064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151401</xdr:rowOff>
    </xdr:from>
    <xdr:ext cx="736600" cy="259045"/>
    <xdr:sp macro="" textlink="">
      <xdr:nvSpPr>
        <xdr:cNvPr id="153" name="テキスト ボックス 152"/>
        <xdr:cNvSpPr txBox="1"/>
      </xdr:nvSpPr>
      <xdr:spPr>
        <a:xfrm>
          <a:off x="3733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138684</xdr:rowOff>
    </xdr:from>
    <xdr:to>
      <xdr:col>15</xdr:col>
      <xdr:colOff>133350</xdr:colOff>
      <xdr:row>61</xdr:row>
      <xdr:rowOff>68834</xdr:rowOff>
    </xdr:to>
    <xdr:sp macro="" textlink="">
      <xdr:nvSpPr>
        <xdr:cNvPr id="154" name="楕円 153"/>
        <xdr:cNvSpPr/>
      </xdr:nvSpPr>
      <xdr:spPr>
        <a:xfrm>
          <a:off x="3175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79011</xdr:rowOff>
    </xdr:from>
    <xdr:ext cx="762000" cy="259045"/>
    <xdr:sp macro="" textlink="">
      <xdr:nvSpPr>
        <xdr:cNvPr id="155" name="テキスト ボックス 154"/>
        <xdr:cNvSpPr txBox="1"/>
      </xdr:nvSpPr>
      <xdr:spPr>
        <a:xfrm>
          <a:off x="2844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6" name="楕円 155"/>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57" name="テキスト ボックス 156"/>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58" name="楕円 157"/>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59" name="テキスト ボックス 158"/>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[391,739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類似団体平均を上回っており、全国北海道平均を大きく上回っている。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人件費については、定員管理計画に基づき職員数の適正化や給与水準の適正化に努めているが、町有施設の老朽化による維持補修費の増加や委託料等の物件費の増加もあり、今後施設維持管理の平準化を図り、また、委託業務の見直しにより更なる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46738</xdr:rowOff>
    </xdr:from>
    <xdr:to>
      <xdr:col>23</xdr:col>
      <xdr:colOff>133350</xdr:colOff>
      <xdr:row>87</xdr:row>
      <xdr:rowOff>57793</xdr:rowOff>
    </xdr:to>
    <xdr:cxnSp macro="">
      <xdr:nvCxnSpPr>
        <xdr:cNvPr id="194" name="直線コネクタ 193"/>
        <xdr:cNvCxnSpPr/>
      </xdr:nvCxnSpPr>
      <xdr:spPr>
        <a:xfrm>
          <a:off x="4114800" y="14962888"/>
          <a:ext cx="8382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101974</xdr:rowOff>
    </xdr:from>
    <xdr:to>
      <xdr:col>19</xdr:col>
      <xdr:colOff>133350</xdr:colOff>
      <xdr:row>87</xdr:row>
      <xdr:rowOff>46738</xdr:rowOff>
    </xdr:to>
    <xdr:cxnSp macro="">
      <xdr:nvCxnSpPr>
        <xdr:cNvPr id="197" name="直線コネクタ 196"/>
        <xdr:cNvCxnSpPr/>
      </xdr:nvCxnSpPr>
      <xdr:spPr>
        <a:xfrm>
          <a:off x="3225800" y="14846674"/>
          <a:ext cx="889000" cy="11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27291</xdr:rowOff>
    </xdr:from>
    <xdr:to>
      <xdr:col>15</xdr:col>
      <xdr:colOff>82550</xdr:colOff>
      <xdr:row>86</xdr:row>
      <xdr:rowOff>101974</xdr:rowOff>
    </xdr:to>
    <xdr:cxnSp macro="">
      <xdr:nvCxnSpPr>
        <xdr:cNvPr id="200" name="直線コネクタ 199"/>
        <xdr:cNvCxnSpPr/>
      </xdr:nvCxnSpPr>
      <xdr:spPr>
        <a:xfrm>
          <a:off x="2336800" y="14771991"/>
          <a:ext cx="889000" cy="7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141545</xdr:rowOff>
    </xdr:from>
    <xdr:to>
      <xdr:col>11</xdr:col>
      <xdr:colOff>31750</xdr:colOff>
      <xdr:row>86</xdr:row>
      <xdr:rowOff>27291</xdr:rowOff>
    </xdr:to>
    <xdr:cxnSp macro="">
      <xdr:nvCxnSpPr>
        <xdr:cNvPr id="203" name="直線コネクタ 202"/>
        <xdr:cNvCxnSpPr/>
      </xdr:nvCxnSpPr>
      <xdr:spPr>
        <a:xfrm>
          <a:off x="1447800" y="14714795"/>
          <a:ext cx="889000" cy="5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7" name="テキスト ボックス 206"/>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6993</xdr:rowOff>
    </xdr:from>
    <xdr:to>
      <xdr:col>23</xdr:col>
      <xdr:colOff>184150</xdr:colOff>
      <xdr:row>87</xdr:row>
      <xdr:rowOff>108593</xdr:rowOff>
    </xdr:to>
    <xdr:sp macro="" textlink="">
      <xdr:nvSpPr>
        <xdr:cNvPr id="213" name="楕円 212"/>
        <xdr:cNvSpPr/>
      </xdr:nvSpPr>
      <xdr:spPr>
        <a:xfrm>
          <a:off x="4902200" y="149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150520</xdr:rowOff>
    </xdr:from>
    <xdr:ext cx="762000" cy="259045"/>
    <xdr:sp macro="" textlink="">
      <xdr:nvSpPr>
        <xdr:cNvPr id="214" name="人件費・物件費等の状況該当値テキスト"/>
        <xdr:cNvSpPr txBox="1"/>
      </xdr:nvSpPr>
      <xdr:spPr>
        <a:xfrm>
          <a:off x="5041900" y="148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167388</xdr:rowOff>
    </xdr:from>
    <xdr:to>
      <xdr:col>19</xdr:col>
      <xdr:colOff>184150</xdr:colOff>
      <xdr:row>87</xdr:row>
      <xdr:rowOff>97538</xdr:rowOff>
    </xdr:to>
    <xdr:sp macro="" textlink="">
      <xdr:nvSpPr>
        <xdr:cNvPr id="215" name="楕円 214"/>
        <xdr:cNvSpPr/>
      </xdr:nvSpPr>
      <xdr:spPr>
        <a:xfrm>
          <a:off x="4064000" y="1491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82315</xdr:rowOff>
    </xdr:from>
    <xdr:ext cx="736600" cy="259045"/>
    <xdr:sp macro="" textlink="">
      <xdr:nvSpPr>
        <xdr:cNvPr id="216" name="テキスト ボックス 215"/>
        <xdr:cNvSpPr txBox="1"/>
      </xdr:nvSpPr>
      <xdr:spPr>
        <a:xfrm>
          <a:off x="3733800" y="1499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51174</xdr:rowOff>
    </xdr:from>
    <xdr:to>
      <xdr:col>15</xdr:col>
      <xdr:colOff>133350</xdr:colOff>
      <xdr:row>86</xdr:row>
      <xdr:rowOff>152774</xdr:rowOff>
    </xdr:to>
    <xdr:sp macro="" textlink="">
      <xdr:nvSpPr>
        <xdr:cNvPr id="217" name="楕円 216"/>
        <xdr:cNvSpPr/>
      </xdr:nvSpPr>
      <xdr:spPr>
        <a:xfrm>
          <a:off x="3175000" y="147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137551</xdr:rowOff>
    </xdr:from>
    <xdr:ext cx="762000" cy="259045"/>
    <xdr:sp macro="" textlink="">
      <xdr:nvSpPr>
        <xdr:cNvPr id="218" name="テキスト ボックス 217"/>
        <xdr:cNvSpPr txBox="1"/>
      </xdr:nvSpPr>
      <xdr:spPr>
        <a:xfrm>
          <a:off x="2844800" y="148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147941</xdr:rowOff>
    </xdr:from>
    <xdr:to>
      <xdr:col>11</xdr:col>
      <xdr:colOff>82550</xdr:colOff>
      <xdr:row>86</xdr:row>
      <xdr:rowOff>78091</xdr:rowOff>
    </xdr:to>
    <xdr:sp macro="" textlink="">
      <xdr:nvSpPr>
        <xdr:cNvPr id="219" name="楕円 218"/>
        <xdr:cNvSpPr/>
      </xdr:nvSpPr>
      <xdr:spPr>
        <a:xfrm>
          <a:off x="2286000" y="1472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62868</xdr:rowOff>
    </xdr:from>
    <xdr:ext cx="762000" cy="259045"/>
    <xdr:sp macro="" textlink="">
      <xdr:nvSpPr>
        <xdr:cNvPr id="220" name="テキスト ボックス 219"/>
        <xdr:cNvSpPr txBox="1"/>
      </xdr:nvSpPr>
      <xdr:spPr>
        <a:xfrm>
          <a:off x="1955800" y="1480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90745</xdr:rowOff>
    </xdr:from>
    <xdr:to>
      <xdr:col>7</xdr:col>
      <xdr:colOff>31750</xdr:colOff>
      <xdr:row>86</xdr:row>
      <xdr:rowOff>20895</xdr:rowOff>
    </xdr:to>
    <xdr:sp macro="" textlink="">
      <xdr:nvSpPr>
        <xdr:cNvPr id="221" name="楕円 220"/>
        <xdr:cNvSpPr/>
      </xdr:nvSpPr>
      <xdr:spPr>
        <a:xfrm>
          <a:off x="1397000" y="146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5672</xdr:rowOff>
    </xdr:from>
    <xdr:ext cx="762000" cy="259045"/>
    <xdr:sp macro="" textlink="">
      <xdr:nvSpPr>
        <xdr:cNvPr id="222" name="テキスト ボックス 221"/>
        <xdr:cNvSpPr txBox="1"/>
      </xdr:nvSpPr>
      <xdr:spPr>
        <a:xfrm>
          <a:off x="1066800" y="1475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過去の退職者不補充等により職員の年齢構成に偏りがあり、職員の年齢上昇等により全国町村、類似団体平均を上回っている。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今後、定員管理計画に基づく</a:t>
          </a:r>
          <a:r>
            <a:rPr lang="ja-JP" altLang="en-US" sz="1100" b="0" i="0" baseline="0">
              <a:solidFill>
                <a:schemeClr val="dk1"/>
              </a:solidFill>
              <a:effectLst/>
              <a:latin typeface="+mn-lt"/>
              <a:ea typeface="+mn-ea"/>
              <a:cs typeface="+mn-cs"/>
            </a:rPr>
            <a:t>職員の採用に</a:t>
          </a:r>
          <a:r>
            <a:rPr lang="ja-JP" altLang="ja-JP" sz="1100" b="0" i="0" baseline="0">
              <a:solidFill>
                <a:schemeClr val="dk1"/>
              </a:solidFill>
              <a:effectLst/>
              <a:latin typeface="+mn-lt"/>
              <a:ea typeface="+mn-ea"/>
              <a:cs typeface="+mn-cs"/>
            </a:rPr>
            <a:t>より給与水準の適正化に努める。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93557</xdr:rowOff>
    </xdr:from>
    <xdr:to>
      <xdr:col>81</xdr:col>
      <xdr:colOff>44450</xdr:colOff>
      <xdr:row>86</xdr:row>
      <xdr:rowOff>117687</xdr:rowOff>
    </xdr:to>
    <xdr:cxnSp macro="">
      <xdr:nvCxnSpPr>
        <xdr:cNvPr id="256" name="直線コネクタ 255"/>
        <xdr:cNvCxnSpPr/>
      </xdr:nvCxnSpPr>
      <xdr:spPr>
        <a:xfrm flipV="1">
          <a:off x="16179800" y="1483825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117687</xdr:rowOff>
    </xdr:to>
    <xdr:cxnSp macro="">
      <xdr:nvCxnSpPr>
        <xdr:cNvPr id="259" name="直線コネクタ 258"/>
        <xdr:cNvCxnSpPr/>
      </xdr:nvCxnSpPr>
      <xdr:spPr>
        <a:xfrm>
          <a:off x="15290800" y="148221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77470</xdr:rowOff>
    </xdr:to>
    <xdr:cxnSp macro="">
      <xdr:nvCxnSpPr>
        <xdr:cNvPr id="262" name="直線コネクタ 261"/>
        <xdr:cNvCxnSpPr/>
      </xdr:nvCxnSpPr>
      <xdr:spPr>
        <a:xfrm>
          <a:off x="14401800" y="1480608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37254</xdr:rowOff>
    </xdr:from>
    <xdr:to>
      <xdr:col>68</xdr:col>
      <xdr:colOff>152400</xdr:colOff>
      <xdr:row>86</xdr:row>
      <xdr:rowOff>61384</xdr:rowOff>
    </xdr:to>
    <xdr:cxnSp macro="">
      <xdr:nvCxnSpPr>
        <xdr:cNvPr id="265" name="直線コネクタ 264"/>
        <xdr:cNvCxnSpPr/>
      </xdr:nvCxnSpPr>
      <xdr:spPr>
        <a:xfrm>
          <a:off x="13512800" y="147819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42757</xdr:rowOff>
    </xdr:from>
    <xdr:to>
      <xdr:col>81</xdr:col>
      <xdr:colOff>95250</xdr:colOff>
      <xdr:row>86</xdr:row>
      <xdr:rowOff>144357</xdr:rowOff>
    </xdr:to>
    <xdr:sp macro="" textlink="">
      <xdr:nvSpPr>
        <xdr:cNvPr id="275" name="楕円 274"/>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14834</xdr:rowOff>
    </xdr:from>
    <xdr:ext cx="762000" cy="259045"/>
    <xdr:sp macro="" textlink="">
      <xdr:nvSpPr>
        <xdr:cNvPr id="276" name="給与水準   （国との比較）該当値テキスト"/>
        <xdr:cNvSpPr txBox="1"/>
      </xdr:nvSpPr>
      <xdr:spPr>
        <a:xfrm>
          <a:off x="17106900" y="147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66887</xdr:rowOff>
    </xdr:from>
    <xdr:to>
      <xdr:col>77</xdr:col>
      <xdr:colOff>95250</xdr:colOff>
      <xdr:row>86</xdr:row>
      <xdr:rowOff>168487</xdr:rowOff>
    </xdr:to>
    <xdr:sp macro="" textlink="">
      <xdr:nvSpPr>
        <xdr:cNvPr id="277" name="楕円 276"/>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153264</xdr:rowOff>
    </xdr:from>
    <xdr:ext cx="736600" cy="259045"/>
    <xdr:sp macro="" textlink="">
      <xdr:nvSpPr>
        <xdr:cNvPr id="278" name="テキスト ボックス 277"/>
        <xdr:cNvSpPr txBox="1"/>
      </xdr:nvSpPr>
      <xdr:spPr>
        <a:xfrm>
          <a:off x="15798800" y="1489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79" name="楕円 278"/>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80" name="テキスト ボックス 279"/>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1" name="楕円 280"/>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2" name="テキスト ボックス 281"/>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157904</xdr:rowOff>
    </xdr:from>
    <xdr:to>
      <xdr:col>64</xdr:col>
      <xdr:colOff>152400</xdr:colOff>
      <xdr:row>86</xdr:row>
      <xdr:rowOff>88054</xdr:rowOff>
    </xdr:to>
    <xdr:sp macro="" textlink="">
      <xdr:nvSpPr>
        <xdr:cNvPr id="283" name="楕円 282"/>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72831</xdr:rowOff>
    </xdr:from>
    <xdr:ext cx="762000" cy="259045"/>
    <xdr:sp macro="" textlink="">
      <xdr:nvSpPr>
        <xdr:cNvPr id="284" name="テキスト ボックス 283"/>
        <xdr:cNvSpPr txBox="1"/>
      </xdr:nvSpPr>
      <xdr:spPr>
        <a:xfrm>
          <a:off x="13131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平成24年度までは、町営バスの運行、特別養護老人ホーム、学校給食センターの運営等、地域の特性に伴う事業実施に伴い類似団体平均を上回っている。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町営バスの運行は平成24年9月末で事業を終了し、路線は混乗スクールバス化及び民間移譲したことと、平成26年4月からは、特別養護老人ホームを民間へ経営移譲したが、依然として類似団体平均は上回っており、定員管理計画に基いた職員数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161871</xdr:rowOff>
    </xdr:from>
    <xdr:to>
      <xdr:col>81</xdr:col>
      <xdr:colOff>44450</xdr:colOff>
      <xdr:row>64</xdr:row>
      <xdr:rowOff>9724</xdr:rowOff>
    </xdr:to>
    <xdr:cxnSp macro="">
      <xdr:nvCxnSpPr>
        <xdr:cNvPr id="321" name="直線コネクタ 320"/>
        <xdr:cNvCxnSpPr/>
      </xdr:nvCxnSpPr>
      <xdr:spPr>
        <a:xfrm flipV="1">
          <a:off x="16179800" y="10963221"/>
          <a:ext cx="8382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143256</xdr:rowOff>
    </xdr:from>
    <xdr:to>
      <xdr:col>77</xdr:col>
      <xdr:colOff>44450</xdr:colOff>
      <xdr:row>64</xdr:row>
      <xdr:rowOff>9724</xdr:rowOff>
    </xdr:to>
    <xdr:cxnSp macro="">
      <xdr:nvCxnSpPr>
        <xdr:cNvPr id="324" name="直線コネクタ 323"/>
        <xdr:cNvCxnSpPr/>
      </xdr:nvCxnSpPr>
      <xdr:spPr>
        <a:xfrm>
          <a:off x="15290800" y="1094460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108785</xdr:rowOff>
    </xdr:from>
    <xdr:to>
      <xdr:col>72</xdr:col>
      <xdr:colOff>203200</xdr:colOff>
      <xdr:row>63</xdr:row>
      <xdr:rowOff>143256</xdr:rowOff>
    </xdr:to>
    <xdr:cxnSp macro="">
      <xdr:nvCxnSpPr>
        <xdr:cNvPr id="327" name="直線コネクタ 326"/>
        <xdr:cNvCxnSpPr/>
      </xdr:nvCxnSpPr>
      <xdr:spPr>
        <a:xfrm>
          <a:off x="14401800" y="1091013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65350</xdr:rowOff>
    </xdr:from>
    <xdr:to>
      <xdr:col>68</xdr:col>
      <xdr:colOff>152400</xdr:colOff>
      <xdr:row>63</xdr:row>
      <xdr:rowOff>108785</xdr:rowOff>
    </xdr:to>
    <xdr:cxnSp macro="">
      <xdr:nvCxnSpPr>
        <xdr:cNvPr id="330" name="直線コネクタ 329"/>
        <xdr:cNvCxnSpPr/>
      </xdr:nvCxnSpPr>
      <xdr:spPr>
        <a:xfrm>
          <a:off x="13512800" y="1086670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111071</xdr:rowOff>
    </xdr:from>
    <xdr:to>
      <xdr:col>81</xdr:col>
      <xdr:colOff>95250</xdr:colOff>
      <xdr:row>64</xdr:row>
      <xdr:rowOff>41221</xdr:rowOff>
    </xdr:to>
    <xdr:sp macro="" textlink="">
      <xdr:nvSpPr>
        <xdr:cNvPr id="340" name="楕円 339"/>
        <xdr:cNvSpPr/>
      </xdr:nvSpPr>
      <xdr:spPr>
        <a:xfrm>
          <a:off x="16967200" y="1091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83148</xdr:rowOff>
    </xdr:from>
    <xdr:ext cx="762000" cy="259045"/>
    <xdr:sp macro="" textlink="">
      <xdr:nvSpPr>
        <xdr:cNvPr id="341" name="定員管理の状況該当値テキスト"/>
        <xdr:cNvSpPr txBox="1"/>
      </xdr:nvSpPr>
      <xdr:spPr>
        <a:xfrm>
          <a:off x="17106900" y="1088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130374</xdr:rowOff>
    </xdr:from>
    <xdr:to>
      <xdr:col>77</xdr:col>
      <xdr:colOff>95250</xdr:colOff>
      <xdr:row>64</xdr:row>
      <xdr:rowOff>60524</xdr:rowOff>
    </xdr:to>
    <xdr:sp macro="" textlink="">
      <xdr:nvSpPr>
        <xdr:cNvPr id="342" name="楕円 341"/>
        <xdr:cNvSpPr/>
      </xdr:nvSpPr>
      <xdr:spPr>
        <a:xfrm>
          <a:off x="16129000" y="1093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45301</xdr:rowOff>
    </xdr:from>
    <xdr:ext cx="736600" cy="259045"/>
    <xdr:sp macro="" textlink="">
      <xdr:nvSpPr>
        <xdr:cNvPr id="343" name="テキスト ボックス 342"/>
        <xdr:cNvSpPr txBox="1"/>
      </xdr:nvSpPr>
      <xdr:spPr>
        <a:xfrm>
          <a:off x="15798800" y="11018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92456</xdr:rowOff>
    </xdr:from>
    <xdr:to>
      <xdr:col>73</xdr:col>
      <xdr:colOff>44450</xdr:colOff>
      <xdr:row>64</xdr:row>
      <xdr:rowOff>22606</xdr:rowOff>
    </xdr:to>
    <xdr:sp macro="" textlink="">
      <xdr:nvSpPr>
        <xdr:cNvPr id="344" name="楕円 343"/>
        <xdr:cNvSpPr/>
      </xdr:nvSpPr>
      <xdr:spPr>
        <a:xfrm>
          <a:off x="15240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7383</xdr:rowOff>
    </xdr:from>
    <xdr:ext cx="762000" cy="259045"/>
    <xdr:sp macro="" textlink="">
      <xdr:nvSpPr>
        <xdr:cNvPr id="345" name="テキスト ボックス 344"/>
        <xdr:cNvSpPr txBox="1"/>
      </xdr:nvSpPr>
      <xdr:spPr>
        <a:xfrm>
          <a:off x="14909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57985</xdr:rowOff>
    </xdr:from>
    <xdr:to>
      <xdr:col>68</xdr:col>
      <xdr:colOff>203200</xdr:colOff>
      <xdr:row>63</xdr:row>
      <xdr:rowOff>159585</xdr:rowOff>
    </xdr:to>
    <xdr:sp macro="" textlink="">
      <xdr:nvSpPr>
        <xdr:cNvPr id="346" name="楕円 345"/>
        <xdr:cNvSpPr/>
      </xdr:nvSpPr>
      <xdr:spPr>
        <a:xfrm>
          <a:off x="14351000" y="108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144362</xdr:rowOff>
    </xdr:from>
    <xdr:ext cx="762000" cy="259045"/>
    <xdr:sp macro="" textlink="">
      <xdr:nvSpPr>
        <xdr:cNvPr id="347" name="テキスト ボックス 346"/>
        <xdr:cNvSpPr txBox="1"/>
      </xdr:nvSpPr>
      <xdr:spPr>
        <a:xfrm>
          <a:off x="14020800" y="1094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14550</xdr:rowOff>
    </xdr:from>
    <xdr:to>
      <xdr:col>64</xdr:col>
      <xdr:colOff>152400</xdr:colOff>
      <xdr:row>63</xdr:row>
      <xdr:rowOff>116150</xdr:rowOff>
    </xdr:to>
    <xdr:sp macro="" textlink="">
      <xdr:nvSpPr>
        <xdr:cNvPr id="348" name="楕円 347"/>
        <xdr:cNvSpPr/>
      </xdr:nvSpPr>
      <xdr:spPr>
        <a:xfrm>
          <a:off x="13462000" y="108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100927</xdr:rowOff>
    </xdr:from>
    <xdr:ext cx="762000" cy="259045"/>
    <xdr:sp macro="" textlink="">
      <xdr:nvSpPr>
        <xdr:cNvPr id="349" name="テキスト ボックス 348"/>
        <xdr:cNvSpPr txBox="1"/>
      </xdr:nvSpPr>
      <xdr:spPr>
        <a:xfrm>
          <a:off x="13131800" y="109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8年度から13年度までの大型事業の実施に伴う起債増により公債費の負担が大きく、平成19年度まで類似団体平均を上回っていたが、その後の新規発行の抑制により公債費の償還額も平成20年度より減少したことから類似団体平均を下回った。標準財政規模等が地方交付税の交付額により左右され比率に直接影響することから、今後も投資的経費の圧縮を図るとともに起債依存型の事業実施を見直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93218</xdr:rowOff>
    </xdr:to>
    <xdr:cxnSp macro="">
      <xdr:nvCxnSpPr>
        <xdr:cNvPr id="380" name="直線コネクタ 379"/>
        <xdr:cNvCxnSpPr/>
      </xdr:nvCxnSpPr>
      <xdr:spPr>
        <a:xfrm>
          <a:off x="16179800" y="690778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49784</xdr:rowOff>
    </xdr:from>
    <xdr:to>
      <xdr:col>77</xdr:col>
      <xdr:colOff>44450</xdr:colOff>
      <xdr:row>40</xdr:row>
      <xdr:rowOff>64262</xdr:rowOff>
    </xdr:to>
    <xdr:cxnSp macro="">
      <xdr:nvCxnSpPr>
        <xdr:cNvPr id="383" name="直線コネクタ 382"/>
        <xdr:cNvCxnSpPr/>
      </xdr:nvCxnSpPr>
      <xdr:spPr>
        <a:xfrm flipV="1">
          <a:off x="15290800" y="690778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64262</xdr:rowOff>
    </xdr:from>
    <xdr:to>
      <xdr:col>72</xdr:col>
      <xdr:colOff>203200</xdr:colOff>
      <xdr:row>40</xdr:row>
      <xdr:rowOff>88392</xdr:rowOff>
    </xdr:to>
    <xdr:cxnSp macro="">
      <xdr:nvCxnSpPr>
        <xdr:cNvPr id="386" name="直線コネクタ 385"/>
        <xdr:cNvCxnSpPr/>
      </xdr:nvCxnSpPr>
      <xdr:spPr>
        <a:xfrm flipV="1">
          <a:off x="14401800" y="69222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141478</xdr:rowOff>
    </xdr:to>
    <xdr:cxnSp macro="">
      <xdr:nvCxnSpPr>
        <xdr:cNvPr id="389" name="直線コネクタ 388"/>
        <xdr:cNvCxnSpPr/>
      </xdr:nvCxnSpPr>
      <xdr:spPr>
        <a:xfrm flipV="1">
          <a:off x="13512800" y="69463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42418</xdr:rowOff>
    </xdr:from>
    <xdr:to>
      <xdr:col>81</xdr:col>
      <xdr:colOff>95250</xdr:colOff>
      <xdr:row>40</xdr:row>
      <xdr:rowOff>144018</xdr:rowOff>
    </xdr:to>
    <xdr:sp macro="" textlink="">
      <xdr:nvSpPr>
        <xdr:cNvPr id="399" name="楕円 398"/>
        <xdr:cNvSpPr/>
      </xdr:nvSpPr>
      <xdr:spPr>
        <a:xfrm>
          <a:off x="169672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58945</xdr:rowOff>
    </xdr:from>
    <xdr:ext cx="762000" cy="259045"/>
    <xdr:sp macro="" textlink="">
      <xdr:nvSpPr>
        <xdr:cNvPr id="400" name="公債費負担の状況該当値テキスト"/>
        <xdr:cNvSpPr txBox="1"/>
      </xdr:nvSpPr>
      <xdr:spPr>
        <a:xfrm>
          <a:off x="171069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170434</xdr:rowOff>
    </xdr:from>
    <xdr:to>
      <xdr:col>77</xdr:col>
      <xdr:colOff>95250</xdr:colOff>
      <xdr:row>40</xdr:row>
      <xdr:rowOff>100584</xdr:rowOff>
    </xdr:to>
    <xdr:sp macro="" textlink="">
      <xdr:nvSpPr>
        <xdr:cNvPr id="401" name="楕円 400"/>
        <xdr:cNvSpPr/>
      </xdr:nvSpPr>
      <xdr:spPr>
        <a:xfrm>
          <a:off x="16129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110761</xdr:rowOff>
    </xdr:from>
    <xdr:ext cx="736600" cy="259045"/>
    <xdr:sp macro="" textlink="">
      <xdr:nvSpPr>
        <xdr:cNvPr id="402" name="テキスト ボックス 401"/>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13462</xdr:rowOff>
    </xdr:from>
    <xdr:to>
      <xdr:col>73</xdr:col>
      <xdr:colOff>44450</xdr:colOff>
      <xdr:row>40</xdr:row>
      <xdr:rowOff>115062</xdr:rowOff>
    </xdr:to>
    <xdr:sp macro="" textlink="">
      <xdr:nvSpPr>
        <xdr:cNvPr id="403" name="楕円 402"/>
        <xdr:cNvSpPr/>
      </xdr:nvSpPr>
      <xdr:spPr>
        <a:xfrm>
          <a:off x="15240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125239</xdr:rowOff>
    </xdr:from>
    <xdr:ext cx="762000" cy="259045"/>
    <xdr:sp macro="" textlink="">
      <xdr:nvSpPr>
        <xdr:cNvPr id="404" name="テキスト ボックス 403"/>
        <xdr:cNvSpPr txBox="1"/>
      </xdr:nvSpPr>
      <xdr:spPr>
        <a:xfrm>
          <a:off x="14909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5" name="楕円 404"/>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06" name="テキスト ボックス 405"/>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90678</xdr:rowOff>
    </xdr:from>
    <xdr:to>
      <xdr:col>64</xdr:col>
      <xdr:colOff>152400</xdr:colOff>
      <xdr:row>41</xdr:row>
      <xdr:rowOff>20828</xdr:rowOff>
    </xdr:to>
    <xdr:sp macro="" textlink="">
      <xdr:nvSpPr>
        <xdr:cNvPr id="407" name="楕円 406"/>
        <xdr:cNvSpPr/>
      </xdr:nvSpPr>
      <xdr:spPr>
        <a:xfrm>
          <a:off x="13462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31005</xdr:rowOff>
    </xdr:from>
    <xdr:ext cx="762000" cy="259045"/>
    <xdr:sp macro="" textlink="">
      <xdr:nvSpPr>
        <xdr:cNvPr id="408" name="テキスト ボックス 407"/>
        <xdr:cNvSpPr txBox="1"/>
      </xdr:nvSpPr>
      <xdr:spPr>
        <a:xfrm>
          <a:off x="13131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財政調整基金及び減債基金等の積立による充当可能基金の増額等により平成20年度以降は将来負担比率は生じていない。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4,713
4,704
716.80
6,132,635
5,958,462
136,659
3,334,629
5,989,532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14年度から平成19年度の退職者不補充や平成15年度からの給与の独自削減により圧縮に努めて来た。類似団体平均値を上回っており、20年度から26年度末までに団塊世代の大量退職により世代交代が進み、定員管理計画に基づき新規採用を控え、人件費の削減など行財政改革への取り組み</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進めてきた。今後も給与水準の適正化に努める。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46990</xdr:rowOff>
    </xdr:to>
    <xdr:cxnSp macro="">
      <xdr:nvCxnSpPr>
        <xdr:cNvPr id="64" name="直線コネクタ 63"/>
        <xdr:cNvCxnSpPr/>
      </xdr:nvCxnSpPr>
      <xdr:spPr>
        <a:xfrm>
          <a:off x="3987800" y="639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46990</xdr:rowOff>
    </xdr:to>
    <xdr:cxnSp macro="">
      <xdr:nvCxnSpPr>
        <xdr:cNvPr id="67" name="直線コネクタ 66"/>
        <xdr:cNvCxnSpPr/>
      </xdr:nvCxnSpPr>
      <xdr:spPr>
        <a:xfrm>
          <a:off x="3098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33274</xdr:rowOff>
    </xdr:to>
    <xdr:cxnSp macro="">
      <xdr:nvCxnSpPr>
        <xdr:cNvPr id="70" name="直線コネクタ 69"/>
        <xdr:cNvCxnSpPr/>
      </xdr:nvCxnSpPr>
      <xdr:spPr>
        <a:xfrm>
          <a:off x="2209800" y="6376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60706</xdr:rowOff>
    </xdr:to>
    <xdr:cxnSp macro="">
      <xdr:nvCxnSpPr>
        <xdr:cNvPr id="73" name="直線コネクタ 72"/>
        <xdr:cNvCxnSpPr/>
      </xdr:nvCxnSpPr>
      <xdr:spPr>
        <a:xfrm flipV="1">
          <a:off x="1320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係る経常収支比率は、北海道平均、類似団体平均を上回っている。予算編成より事務事業の見直しを図っているが、電算関連経費を始め全体的な物件費の削減には繋がらず増加傾向となった。今後も、委託料など事業廃止等を含めた見直しを行い、物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56134</xdr:rowOff>
    </xdr:from>
    <xdr:to>
      <xdr:col>82</xdr:col>
      <xdr:colOff>107950</xdr:colOff>
      <xdr:row>17</xdr:row>
      <xdr:rowOff>115570</xdr:rowOff>
    </xdr:to>
    <xdr:cxnSp macro="">
      <xdr:nvCxnSpPr>
        <xdr:cNvPr id="122" name="直線コネクタ 121"/>
        <xdr:cNvCxnSpPr/>
      </xdr:nvCxnSpPr>
      <xdr:spPr>
        <a:xfrm>
          <a:off x="15671800" y="297078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56134</xdr:rowOff>
    </xdr:to>
    <xdr:cxnSp macro="">
      <xdr:nvCxnSpPr>
        <xdr:cNvPr id="125" name="直線コネクタ 124"/>
        <xdr:cNvCxnSpPr/>
      </xdr:nvCxnSpPr>
      <xdr:spPr>
        <a:xfrm>
          <a:off x="14782800" y="2966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17</xdr:row>
      <xdr:rowOff>97282</xdr:rowOff>
    </xdr:to>
    <xdr:cxnSp macro="">
      <xdr:nvCxnSpPr>
        <xdr:cNvPr id="128" name="直線コネクタ 127"/>
        <xdr:cNvCxnSpPr/>
      </xdr:nvCxnSpPr>
      <xdr:spPr>
        <a:xfrm flipV="1">
          <a:off x="13893800" y="2966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74422</xdr:rowOff>
    </xdr:from>
    <xdr:to>
      <xdr:col>69</xdr:col>
      <xdr:colOff>92075</xdr:colOff>
      <xdr:row>17</xdr:row>
      <xdr:rowOff>97282</xdr:rowOff>
    </xdr:to>
    <xdr:cxnSp macro="">
      <xdr:nvCxnSpPr>
        <xdr:cNvPr id="131" name="直線コネクタ 130"/>
        <xdr:cNvCxnSpPr/>
      </xdr:nvCxnSpPr>
      <xdr:spPr>
        <a:xfrm>
          <a:off x="13004800" y="2989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1" name="楕円 140"/>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2"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5334</xdr:rowOff>
    </xdr:from>
    <xdr:to>
      <xdr:col>78</xdr:col>
      <xdr:colOff>120650</xdr:colOff>
      <xdr:row>17</xdr:row>
      <xdr:rowOff>106934</xdr:rowOff>
    </xdr:to>
    <xdr:sp macro="" textlink="">
      <xdr:nvSpPr>
        <xdr:cNvPr id="143" name="楕円 142"/>
        <xdr:cNvSpPr/>
      </xdr:nvSpPr>
      <xdr:spPr>
        <a:xfrm>
          <a:off x="15621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44" name="テキスト ボックス 143"/>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5" name="楕円 144"/>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87139</xdr:rowOff>
    </xdr:from>
    <xdr:ext cx="762000" cy="259045"/>
    <xdr:sp macro="" textlink="">
      <xdr:nvSpPr>
        <xdr:cNvPr id="146" name="テキスト ボックス 145"/>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46482</xdr:rowOff>
    </xdr:from>
    <xdr:to>
      <xdr:col>69</xdr:col>
      <xdr:colOff>142875</xdr:colOff>
      <xdr:row>17</xdr:row>
      <xdr:rowOff>148082</xdr:rowOff>
    </xdr:to>
    <xdr:sp macro="" textlink="">
      <xdr:nvSpPr>
        <xdr:cNvPr id="147" name="楕円 146"/>
        <xdr:cNvSpPr/>
      </xdr:nvSpPr>
      <xdr:spPr>
        <a:xfrm>
          <a:off x="13843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48" name="テキスト ボックス 147"/>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49" name="楕円 148"/>
        <xdr:cNvSpPr/>
      </xdr:nvSpPr>
      <xdr:spPr>
        <a:xfrm>
          <a:off x="12954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50" name="テキスト ボックス 149"/>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係る経常収支比率は、類似団体平均を下回っている。障害福祉サービス費等の扶助費は横ばい傾向であるが、急激な少子高齢化に対応しつつ、児童福祉、老人福祉及び障害福祉の動向に注意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165100</xdr:rowOff>
    </xdr:to>
    <xdr:cxnSp macro="">
      <xdr:nvCxnSpPr>
        <xdr:cNvPr id="183" name="直線コネクタ 182"/>
        <xdr:cNvCxnSpPr/>
      </xdr:nvCxnSpPr>
      <xdr:spPr>
        <a:xfrm flipV="1">
          <a:off x="3987800" y="9194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53</xdr:row>
      <xdr:rowOff>165100</xdr:rowOff>
    </xdr:to>
    <xdr:cxnSp macro="">
      <xdr:nvCxnSpPr>
        <xdr:cNvPr id="186" name="直線コネクタ 185"/>
        <xdr:cNvCxnSpPr/>
      </xdr:nvCxnSpPr>
      <xdr:spPr>
        <a:xfrm>
          <a:off x="3098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53</xdr:row>
      <xdr:rowOff>165100</xdr:rowOff>
    </xdr:to>
    <xdr:cxnSp macro="">
      <xdr:nvCxnSpPr>
        <xdr:cNvPr id="189" name="直線コネクタ 188"/>
        <xdr:cNvCxnSpPr/>
      </xdr:nvCxnSpPr>
      <xdr:spPr>
        <a:xfrm>
          <a:off x="2209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165100</xdr:rowOff>
    </xdr:to>
    <xdr:cxnSp macro="">
      <xdr:nvCxnSpPr>
        <xdr:cNvPr id="192" name="直線コネクタ 191"/>
        <xdr:cNvCxnSpPr/>
      </xdr:nvCxnSpPr>
      <xdr:spPr>
        <a:xfrm flipV="1">
          <a:off x="1320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2" name="楕円 201"/>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03"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4" name="楕円 203"/>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05" name="テキスト ボックス 204"/>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06" name="楕円 205"/>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07" name="テキスト ボックス 206"/>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08" name="楕円 207"/>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09" name="テキスト ボックス 208"/>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0" name="楕円 209"/>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1" name="テキスト ボックス 210"/>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その他に係る経常収支比率は、類似団体平均、全国平均、北海道平均いずれも下回ってい</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が、上昇傾向にある。高齢化に伴う介護保険事業特別会計や後期高齢者医療特別会計への繰出金が、今後ますます大きな負担となることが危惧され、高齢者医療の動向に注視しつつ、</a:t>
          </a:r>
          <a:r>
            <a:rPr lang="ja-JP" altLang="en-US" sz="1100" b="0" i="0" baseline="0">
              <a:solidFill>
                <a:schemeClr val="dk1"/>
              </a:solidFill>
              <a:effectLst/>
              <a:latin typeface="+mn-lt"/>
              <a:ea typeface="+mn-ea"/>
              <a:cs typeface="+mn-cs"/>
            </a:rPr>
            <a:t>国民健康保険事業特別会計も含め、</a:t>
          </a:r>
          <a:r>
            <a:rPr lang="ja-JP" altLang="ja-JP" sz="1100" b="0" i="0" baseline="0">
              <a:solidFill>
                <a:schemeClr val="dk1"/>
              </a:solidFill>
              <a:effectLst/>
              <a:latin typeface="+mn-lt"/>
              <a:ea typeface="+mn-ea"/>
              <a:cs typeface="+mn-cs"/>
            </a:rPr>
            <a:t>普通会計からの繰出金を減らしていくように努める。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85852</xdr:rowOff>
    </xdr:from>
    <xdr:to>
      <xdr:col>82</xdr:col>
      <xdr:colOff>107950</xdr:colOff>
      <xdr:row>56</xdr:row>
      <xdr:rowOff>113284</xdr:rowOff>
    </xdr:to>
    <xdr:cxnSp macro="">
      <xdr:nvCxnSpPr>
        <xdr:cNvPr id="241" name="直線コネクタ 240"/>
        <xdr:cNvCxnSpPr/>
      </xdr:nvCxnSpPr>
      <xdr:spPr>
        <a:xfrm flipV="1">
          <a:off x="15671800" y="96870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90424</xdr:rowOff>
    </xdr:from>
    <xdr:to>
      <xdr:col>78</xdr:col>
      <xdr:colOff>69850</xdr:colOff>
      <xdr:row>56</xdr:row>
      <xdr:rowOff>113284</xdr:rowOff>
    </xdr:to>
    <xdr:cxnSp macro="">
      <xdr:nvCxnSpPr>
        <xdr:cNvPr id="244" name="直線コネクタ 243"/>
        <xdr:cNvCxnSpPr/>
      </xdr:nvCxnSpPr>
      <xdr:spPr>
        <a:xfrm>
          <a:off x="14782800" y="9691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90424</xdr:rowOff>
    </xdr:to>
    <xdr:cxnSp macro="">
      <xdr:nvCxnSpPr>
        <xdr:cNvPr id="247" name="直線コネクタ 246"/>
        <xdr:cNvCxnSpPr/>
      </xdr:nvCxnSpPr>
      <xdr:spPr>
        <a:xfrm>
          <a:off x="13893800" y="95910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129286</xdr:rowOff>
    </xdr:from>
    <xdr:to>
      <xdr:col>69</xdr:col>
      <xdr:colOff>92075</xdr:colOff>
      <xdr:row>55</xdr:row>
      <xdr:rowOff>161290</xdr:rowOff>
    </xdr:to>
    <xdr:cxnSp macro="">
      <xdr:nvCxnSpPr>
        <xdr:cNvPr id="250" name="直線コネクタ 249"/>
        <xdr:cNvCxnSpPr/>
      </xdr:nvCxnSpPr>
      <xdr:spPr>
        <a:xfrm>
          <a:off x="13004800" y="95590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0" name="楕円 259"/>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61" name="その他該当値テキスト"/>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62484</xdr:rowOff>
    </xdr:from>
    <xdr:to>
      <xdr:col>78</xdr:col>
      <xdr:colOff>120650</xdr:colOff>
      <xdr:row>56</xdr:row>
      <xdr:rowOff>164084</xdr:rowOff>
    </xdr:to>
    <xdr:sp macro="" textlink="">
      <xdr:nvSpPr>
        <xdr:cNvPr id="262" name="楕円 261"/>
        <xdr:cNvSpPr/>
      </xdr:nvSpPr>
      <xdr:spPr>
        <a:xfrm>
          <a:off x="15621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63" name="テキスト ボックス 262"/>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39624</xdr:rowOff>
    </xdr:from>
    <xdr:to>
      <xdr:col>74</xdr:col>
      <xdr:colOff>31750</xdr:colOff>
      <xdr:row>56</xdr:row>
      <xdr:rowOff>141224</xdr:rowOff>
    </xdr:to>
    <xdr:sp macro="" textlink="">
      <xdr:nvSpPr>
        <xdr:cNvPr id="264" name="楕円 263"/>
        <xdr:cNvSpPr/>
      </xdr:nvSpPr>
      <xdr:spPr>
        <a:xfrm>
          <a:off x="14732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151401</xdr:rowOff>
    </xdr:from>
    <xdr:ext cx="762000" cy="259045"/>
    <xdr:sp macro="" textlink="">
      <xdr:nvSpPr>
        <xdr:cNvPr id="265" name="テキスト ボックス 264"/>
        <xdr:cNvSpPr txBox="1"/>
      </xdr:nvSpPr>
      <xdr:spPr>
        <a:xfrm>
          <a:off x="14401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66" name="楕円 265"/>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67" name="テキスト ボックス 266"/>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78486</xdr:rowOff>
    </xdr:from>
    <xdr:to>
      <xdr:col>65</xdr:col>
      <xdr:colOff>53975</xdr:colOff>
      <xdr:row>56</xdr:row>
      <xdr:rowOff>8636</xdr:rowOff>
    </xdr:to>
    <xdr:sp macro="" textlink="">
      <xdr:nvSpPr>
        <xdr:cNvPr id="268" name="楕円 267"/>
        <xdr:cNvSpPr/>
      </xdr:nvSpPr>
      <xdr:spPr>
        <a:xfrm>
          <a:off x="12954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18813</xdr:rowOff>
    </xdr:from>
    <xdr:ext cx="762000" cy="259045"/>
    <xdr:sp macro="" textlink="">
      <xdr:nvSpPr>
        <xdr:cNvPr id="269" name="テキスト ボックス 268"/>
        <xdr:cNvSpPr txBox="1"/>
      </xdr:nvSpPr>
      <xdr:spPr>
        <a:xfrm>
          <a:off x="12623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補助費等に係る経常収支比率は、類似団体平均を下回っている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今後とも単独補助金等の見直しなど、補助金の整理合理化を図り補助費等の増の抑制に努める。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149860</xdr:rowOff>
    </xdr:to>
    <xdr:cxnSp macro="">
      <xdr:nvCxnSpPr>
        <xdr:cNvPr id="299" name="直線コネクタ 298"/>
        <xdr:cNvCxnSpPr/>
      </xdr:nvCxnSpPr>
      <xdr:spPr>
        <a:xfrm flipV="1">
          <a:off x="15671800" y="621233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149860</xdr:rowOff>
    </xdr:to>
    <xdr:cxnSp macro="">
      <xdr:nvCxnSpPr>
        <xdr:cNvPr id="302" name="直線コネクタ 301"/>
        <xdr:cNvCxnSpPr/>
      </xdr:nvCxnSpPr>
      <xdr:spPr>
        <a:xfrm>
          <a:off x="14782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159004</xdr:rowOff>
    </xdr:to>
    <xdr:cxnSp macro="">
      <xdr:nvCxnSpPr>
        <xdr:cNvPr id="305" name="直線コネクタ 304"/>
        <xdr:cNvCxnSpPr/>
      </xdr:nvCxnSpPr>
      <xdr:spPr>
        <a:xfrm flipV="1">
          <a:off x="13893800" y="6299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159004</xdr:rowOff>
    </xdr:to>
    <xdr:cxnSp macro="">
      <xdr:nvCxnSpPr>
        <xdr:cNvPr id="308" name="直線コネクタ 307"/>
        <xdr:cNvCxnSpPr/>
      </xdr:nvCxnSpPr>
      <xdr:spPr>
        <a:xfrm>
          <a:off x="13004800" y="620776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8" name="楕円 317"/>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19"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0" name="楕円 319"/>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21" name="テキスト ボックス 320"/>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2" name="楕円 321"/>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3" name="テキスト ボックス 322"/>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4" name="楕円 323"/>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48531</xdr:rowOff>
    </xdr:from>
    <xdr:ext cx="762000" cy="259045"/>
    <xdr:sp macro="" textlink="">
      <xdr:nvSpPr>
        <xdr:cNvPr id="325" name="テキスト ボックス 324"/>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26" name="楕円 325"/>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27" name="テキスト ボックス 326"/>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8年度から13年度までの大型事業の実施に伴う起債増により公債費の負担が大きく、22年度までは類似団体平均を超えていたが、23年度より下回ったところである。投資的経費の抑制により地方債の新規発行を控えたことにより公債費の償還額は平成16年度をピークに減少してきたが、分母となる標準財政規模等が地方交付税の交付額により左右されるとともに、人口の減少にも影響を受けることから、今後も投資的経費の圧縮を図るとともに起債依存型の事業実施を見直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76</xdr:row>
      <xdr:rowOff>85089</xdr:rowOff>
    </xdr:to>
    <xdr:cxnSp macro="">
      <xdr:nvCxnSpPr>
        <xdr:cNvPr id="359" name="直線コネクタ 358"/>
        <xdr:cNvCxnSpPr/>
      </xdr:nvCxnSpPr>
      <xdr:spPr>
        <a:xfrm>
          <a:off x="3987800" y="12989560"/>
          <a:ext cx="8382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127000</xdr:rowOff>
    </xdr:from>
    <xdr:to>
      <xdr:col>19</xdr:col>
      <xdr:colOff>187325</xdr:colOff>
      <xdr:row>75</xdr:row>
      <xdr:rowOff>130810</xdr:rowOff>
    </xdr:to>
    <xdr:cxnSp macro="">
      <xdr:nvCxnSpPr>
        <xdr:cNvPr id="362" name="直線コネクタ 361"/>
        <xdr:cNvCxnSpPr/>
      </xdr:nvCxnSpPr>
      <xdr:spPr>
        <a:xfrm>
          <a:off x="3098800" y="12985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127000</xdr:rowOff>
    </xdr:from>
    <xdr:to>
      <xdr:col>15</xdr:col>
      <xdr:colOff>98425</xdr:colOff>
      <xdr:row>75</xdr:row>
      <xdr:rowOff>134620</xdr:rowOff>
    </xdr:to>
    <xdr:cxnSp macro="">
      <xdr:nvCxnSpPr>
        <xdr:cNvPr id="365" name="直線コネクタ 364"/>
        <xdr:cNvCxnSpPr/>
      </xdr:nvCxnSpPr>
      <xdr:spPr>
        <a:xfrm flipV="1">
          <a:off x="2209800" y="129857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134620</xdr:rowOff>
    </xdr:from>
    <xdr:to>
      <xdr:col>11</xdr:col>
      <xdr:colOff>9525</xdr:colOff>
      <xdr:row>76</xdr:row>
      <xdr:rowOff>46989</xdr:rowOff>
    </xdr:to>
    <xdr:cxnSp macro="">
      <xdr:nvCxnSpPr>
        <xdr:cNvPr id="368" name="直線コネクタ 367"/>
        <xdr:cNvCxnSpPr/>
      </xdr:nvCxnSpPr>
      <xdr:spPr>
        <a:xfrm flipV="1">
          <a:off x="1320800" y="129933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8" name="楕円 377"/>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50817</xdr:rowOff>
    </xdr:from>
    <xdr:ext cx="762000" cy="259045"/>
    <xdr:sp macro="" textlink="">
      <xdr:nvSpPr>
        <xdr:cNvPr id="379" name="公債費該当値テキスト"/>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80" name="楕円 379"/>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81" name="テキスト ボックス 380"/>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76200</xdr:rowOff>
    </xdr:from>
    <xdr:to>
      <xdr:col>15</xdr:col>
      <xdr:colOff>149225</xdr:colOff>
      <xdr:row>76</xdr:row>
      <xdr:rowOff>6350</xdr:rowOff>
    </xdr:to>
    <xdr:sp macro="" textlink="">
      <xdr:nvSpPr>
        <xdr:cNvPr id="382" name="楕円 381"/>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16527</xdr:rowOff>
    </xdr:from>
    <xdr:ext cx="762000" cy="259045"/>
    <xdr:sp macro="" textlink="">
      <xdr:nvSpPr>
        <xdr:cNvPr id="383" name="テキスト ボックス 382"/>
        <xdr:cNvSpPr txBox="1"/>
      </xdr:nvSpPr>
      <xdr:spPr>
        <a:xfrm>
          <a:off x="2717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83820</xdr:rowOff>
    </xdr:from>
    <xdr:to>
      <xdr:col>11</xdr:col>
      <xdr:colOff>60325</xdr:colOff>
      <xdr:row>76</xdr:row>
      <xdr:rowOff>13970</xdr:rowOff>
    </xdr:to>
    <xdr:sp macro="" textlink="">
      <xdr:nvSpPr>
        <xdr:cNvPr id="384" name="楕円 383"/>
        <xdr:cNvSpPr/>
      </xdr:nvSpPr>
      <xdr:spPr>
        <a:xfrm>
          <a:off x="2159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24147</xdr:rowOff>
    </xdr:from>
    <xdr:ext cx="762000" cy="259045"/>
    <xdr:sp macro="" textlink="">
      <xdr:nvSpPr>
        <xdr:cNvPr id="385" name="テキスト ボックス 384"/>
        <xdr:cNvSpPr txBox="1"/>
      </xdr:nvSpPr>
      <xdr:spPr>
        <a:xfrm>
          <a:off x="1828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167639</xdr:rowOff>
    </xdr:from>
    <xdr:to>
      <xdr:col>6</xdr:col>
      <xdr:colOff>171450</xdr:colOff>
      <xdr:row>76</xdr:row>
      <xdr:rowOff>97789</xdr:rowOff>
    </xdr:to>
    <xdr:sp macro="" textlink="">
      <xdr:nvSpPr>
        <xdr:cNvPr id="386" name="楕円 385"/>
        <xdr:cNvSpPr/>
      </xdr:nvSpPr>
      <xdr:spPr>
        <a:xfrm>
          <a:off x="1270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107967</xdr:rowOff>
    </xdr:from>
    <xdr:ext cx="762000" cy="259045"/>
    <xdr:sp macro="" textlink="">
      <xdr:nvSpPr>
        <xdr:cNvPr id="387" name="テキスト ボックス 386"/>
        <xdr:cNvSpPr txBox="1"/>
      </xdr:nvSpPr>
      <xdr:spPr>
        <a:xfrm>
          <a:off x="939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公債費以外に係る経常収支比率は、類似団体平均、全国平均、北海道平均いずれも下回った。平成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年度は類似団体平均を上回ったが、主に補助費、その他がその要因となっている。今後とも、定員管理計画による人件費の削減など各費目の歳出削減に努める。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95976</xdr:rowOff>
    </xdr:from>
    <xdr:to>
      <xdr:col>82</xdr:col>
      <xdr:colOff>107950</xdr:colOff>
      <xdr:row>75</xdr:row>
      <xdr:rowOff>161289</xdr:rowOff>
    </xdr:to>
    <xdr:cxnSp macro="">
      <xdr:nvCxnSpPr>
        <xdr:cNvPr id="422" name="直線コネクタ 421"/>
        <xdr:cNvCxnSpPr/>
      </xdr:nvCxnSpPr>
      <xdr:spPr>
        <a:xfrm flipV="1">
          <a:off x="15671800" y="12954726"/>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75</xdr:row>
      <xdr:rowOff>161289</xdr:rowOff>
    </xdr:to>
    <xdr:cxnSp macro="">
      <xdr:nvCxnSpPr>
        <xdr:cNvPr id="425" name="直線コネクタ 424"/>
        <xdr:cNvCxnSpPr/>
      </xdr:nvCxnSpPr>
      <xdr:spPr>
        <a:xfrm>
          <a:off x="14782800" y="12974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95976</xdr:rowOff>
    </xdr:from>
    <xdr:to>
      <xdr:col>73</xdr:col>
      <xdr:colOff>180975</xdr:colOff>
      <xdr:row>75</xdr:row>
      <xdr:rowOff>115570</xdr:rowOff>
    </xdr:to>
    <xdr:cxnSp macro="">
      <xdr:nvCxnSpPr>
        <xdr:cNvPr id="428" name="直線コネクタ 427"/>
        <xdr:cNvCxnSpPr/>
      </xdr:nvCxnSpPr>
      <xdr:spPr>
        <a:xfrm>
          <a:off x="13893800" y="129547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162923</xdr:rowOff>
    </xdr:from>
    <xdr:to>
      <xdr:col>69</xdr:col>
      <xdr:colOff>92075</xdr:colOff>
      <xdr:row>75</xdr:row>
      <xdr:rowOff>95976</xdr:rowOff>
    </xdr:to>
    <xdr:cxnSp macro="">
      <xdr:nvCxnSpPr>
        <xdr:cNvPr id="431" name="直線コネクタ 430"/>
        <xdr:cNvCxnSpPr/>
      </xdr:nvCxnSpPr>
      <xdr:spPr>
        <a:xfrm>
          <a:off x="13004800" y="1285022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45176</xdr:rowOff>
    </xdr:from>
    <xdr:to>
      <xdr:col>82</xdr:col>
      <xdr:colOff>158750</xdr:colOff>
      <xdr:row>75</xdr:row>
      <xdr:rowOff>146776</xdr:rowOff>
    </xdr:to>
    <xdr:sp macro="" textlink="">
      <xdr:nvSpPr>
        <xdr:cNvPr id="441" name="楕円 440"/>
        <xdr:cNvSpPr/>
      </xdr:nvSpPr>
      <xdr:spPr>
        <a:xfrm>
          <a:off x="164592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61703</xdr:rowOff>
    </xdr:from>
    <xdr:ext cx="762000" cy="259045"/>
    <xdr:sp macro="" textlink="">
      <xdr:nvSpPr>
        <xdr:cNvPr id="442" name="公債費以外該当値テキスト"/>
        <xdr:cNvSpPr txBox="1"/>
      </xdr:nvSpPr>
      <xdr:spPr>
        <a:xfrm>
          <a:off x="16598900" y="1274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43" name="楕円 442"/>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44" name="テキスト ボックス 443"/>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45" name="楕円 444"/>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6" name="テキスト ボックス 445"/>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45176</xdr:rowOff>
    </xdr:from>
    <xdr:to>
      <xdr:col>69</xdr:col>
      <xdr:colOff>142875</xdr:colOff>
      <xdr:row>75</xdr:row>
      <xdr:rowOff>146776</xdr:rowOff>
    </xdr:to>
    <xdr:sp macro="" textlink="">
      <xdr:nvSpPr>
        <xdr:cNvPr id="447" name="楕円 446"/>
        <xdr:cNvSpPr/>
      </xdr:nvSpPr>
      <xdr:spPr>
        <a:xfrm>
          <a:off x="13843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48" name="テキスト ボックス 447"/>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112123</xdr:rowOff>
    </xdr:from>
    <xdr:to>
      <xdr:col>65</xdr:col>
      <xdr:colOff>53975</xdr:colOff>
      <xdr:row>75</xdr:row>
      <xdr:rowOff>42273</xdr:rowOff>
    </xdr:to>
    <xdr:sp macro="" textlink="">
      <xdr:nvSpPr>
        <xdr:cNvPr id="449" name="楕円 448"/>
        <xdr:cNvSpPr/>
      </xdr:nvSpPr>
      <xdr:spPr>
        <a:xfrm>
          <a:off x="12954000" y="127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52450</xdr:rowOff>
    </xdr:from>
    <xdr:ext cx="762000" cy="259045"/>
    <xdr:sp macro="" textlink="">
      <xdr:nvSpPr>
        <xdr:cNvPr id="450" name="テキスト ボックス 449"/>
        <xdr:cNvSpPr txBox="1"/>
      </xdr:nvSpPr>
      <xdr:spPr>
        <a:xfrm>
          <a:off x="12623800" y="1256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142467</xdr:rowOff>
    </xdr:from>
    <xdr:to>
      <xdr:col>29</xdr:col>
      <xdr:colOff>127000</xdr:colOff>
      <xdr:row>14</xdr:row>
      <xdr:rowOff>153308</xdr:rowOff>
    </xdr:to>
    <xdr:cxnSp macro="">
      <xdr:nvCxnSpPr>
        <xdr:cNvPr id="46" name="直線コネクタ 45"/>
        <xdr:cNvCxnSpPr/>
      </xdr:nvCxnSpPr>
      <xdr:spPr bwMode="auto">
        <a:xfrm flipV="1">
          <a:off x="5003800" y="2590392"/>
          <a:ext cx="647700" cy="10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153308</xdr:rowOff>
    </xdr:from>
    <xdr:to>
      <xdr:col>26</xdr:col>
      <xdr:colOff>50800</xdr:colOff>
      <xdr:row>15</xdr:row>
      <xdr:rowOff>17188</xdr:rowOff>
    </xdr:to>
    <xdr:cxnSp macro="">
      <xdr:nvCxnSpPr>
        <xdr:cNvPr id="49" name="直線コネクタ 48"/>
        <xdr:cNvCxnSpPr/>
      </xdr:nvCxnSpPr>
      <xdr:spPr bwMode="auto">
        <a:xfrm flipV="1">
          <a:off x="4305300" y="2601233"/>
          <a:ext cx="698500" cy="35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17188</xdr:rowOff>
    </xdr:from>
    <xdr:to>
      <xdr:col>22</xdr:col>
      <xdr:colOff>114300</xdr:colOff>
      <xdr:row>15</xdr:row>
      <xdr:rowOff>59616</xdr:rowOff>
    </xdr:to>
    <xdr:cxnSp macro="">
      <xdr:nvCxnSpPr>
        <xdr:cNvPr id="52" name="直線コネクタ 51"/>
        <xdr:cNvCxnSpPr/>
      </xdr:nvCxnSpPr>
      <xdr:spPr bwMode="auto">
        <a:xfrm flipV="1">
          <a:off x="3606800" y="2636563"/>
          <a:ext cx="698500" cy="42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59616</xdr:rowOff>
    </xdr:from>
    <xdr:to>
      <xdr:col>18</xdr:col>
      <xdr:colOff>177800</xdr:colOff>
      <xdr:row>15</xdr:row>
      <xdr:rowOff>90815</xdr:rowOff>
    </xdr:to>
    <xdr:cxnSp macro="">
      <xdr:nvCxnSpPr>
        <xdr:cNvPr id="55" name="直線コネクタ 54"/>
        <xdr:cNvCxnSpPr/>
      </xdr:nvCxnSpPr>
      <xdr:spPr bwMode="auto">
        <a:xfrm flipV="1">
          <a:off x="2908300" y="2678991"/>
          <a:ext cx="698500" cy="31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91667</xdr:rowOff>
    </xdr:from>
    <xdr:to>
      <xdr:col>29</xdr:col>
      <xdr:colOff>177800</xdr:colOff>
      <xdr:row>15</xdr:row>
      <xdr:rowOff>21817</xdr:rowOff>
    </xdr:to>
    <xdr:sp macro="" textlink="">
      <xdr:nvSpPr>
        <xdr:cNvPr id="65" name="楕円 64"/>
        <xdr:cNvSpPr/>
      </xdr:nvSpPr>
      <xdr:spPr bwMode="auto">
        <a:xfrm>
          <a:off x="5600700" y="2539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108194</xdr:rowOff>
    </xdr:from>
    <xdr:ext cx="762000" cy="259045"/>
    <xdr:sp macro="" textlink="">
      <xdr:nvSpPr>
        <xdr:cNvPr id="66" name="人口1人当たり決算額の推移該当値テキスト130"/>
        <xdr:cNvSpPr txBox="1"/>
      </xdr:nvSpPr>
      <xdr:spPr>
        <a:xfrm>
          <a:off x="5740400" y="23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102508</xdr:rowOff>
    </xdr:from>
    <xdr:to>
      <xdr:col>26</xdr:col>
      <xdr:colOff>101600</xdr:colOff>
      <xdr:row>15</xdr:row>
      <xdr:rowOff>32658</xdr:rowOff>
    </xdr:to>
    <xdr:sp macro="" textlink="">
      <xdr:nvSpPr>
        <xdr:cNvPr id="67" name="楕円 66"/>
        <xdr:cNvSpPr/>
      </xdr:nvSpPr>
      <xdr:spPr bwMode="auto">
        <a:xfrm>
          <a:off x="4953000" y="2550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42835</xdr:rowOff>
    </xdr:from>
    <xdr:ext cx="736600" cy="259045"/>
    <xdr:sp macro="" textlink="">
      <xdr:nvSpPr>
        <xdr:cNvPr id="68" name="テキスト ボックス 67"/>
        <xdr:cNvSpPr txBox="1"/>
      </xdr:nvSpPr>
      <xdr:spPr>
        <a:xfrm>
          <a:off x="4622800" y="231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137838</xdr:rowOff>
    </xdr:from>
    <xdr:to>
      <xdr:col>22</xdr:col>
      <xdr:colOff>165100</xdr:colOff>
      <xdr:row>15</xdr:row>
      <xdr:rowOff>67988</xdr:rowOff>
    </xdr:to>
    <xdr:sp macro="" textlink="">
      <xdr:nvSpPr>
        <xdr:cNvPr id="69" name="楕円 68"/>
        <xdr:cNvSpPr/>
      </xdr:nvSpPr>
      <xdr:spPr bwMode="auto">
        <a:xfrm>
          <a:off x="4254500" y="2585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78165</xdr:rowOff>
    </xdr:from>
    <xdr:ext cx="762000" cy="259045"/>
    <xdr:sp macro="" textlink="">
      <xdr:nvSpPr>
        <xdr:cNvPr id="70" name="テキスト ボックス 69"/>
        <xdr:cNvSpPr txBox="1"/>
      </xdr:nvSpPr>
      <xdr:spPr>
        <a:xfrm>
          <a:off x="3924300" y="23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8816</xdr:rowOff>
    </xdr:from>
    <xdr:to>
      <xdr:col>19</xdr:col>
      <xdr:colOff>38100</xdr:colOff>
      <xdr:row>15</xdr:row>
      <xdr:rowOff>110416</xdr:rowOff>
    </xdr:to>
    <xdr:sp macro="" textlink="">
      <xdr:nvSpPr>
        <xdr:cNvPr id="71" name="楕円 70"/>
        <xdr:cNvSpPr/>
      </xdr:nvSpPr>
      <xdr:spPr bwMode="auto">
        <a:xfrm>
          <a:off x="3556000" y="2628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120593</xdr:rowOff>
    </xdr:from>
    <xdr:ext cx="762000" cy="259045"/>
    <xdr:sp macro="" textlink="">
      <xdr:nvSpPr>
        <xdr:cNvPr id="72" name="テキスト ボックス 71"/>
        <xdr:cNvSpPr txBox="1"/>
      </xdr:nvSpPr>
      <xdr:spPr>
        <a:xfrm>
          <a:off x="3225800" y="239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40015</xdr:rowOff>
    </xdr:from>
    <xdr:to>
      <xdr:col>15</xdr:col>
      <xdr:colOff>101600</xdr:colOff>
      <xdr:row>15</xdr:row>
      <xdr:rowOff>141615</xdr:rowOff>
    </xdr:to>
    <xdr:sp macro="" textlink="">
      <xdr:nvSpPr>
        <xdr:cNvPr id="73" name="楕円 72"/>
        <xdr:cNvSpPr/>
      </xdr:nvSpPr>
      <xdr:spPr bwMode="auto">
        <a:xfrm>
          <a:off x="2857500" y="265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151792</xdr:rowOff>
    </xdr:from>
    <xdr:ext cx="762000" cy="259045"/>
    <xdr:sp macro="" textlink="">
      <xdr:nvSpPr>
        <xdr:cNvPr id="74" name="テキスト ボックス 73"/>
        <xdr:cNvSpPr txBox="1"/>
      </xdr:nvSpPr>
      <xdr:spPr>
        <a:xfrm>
          <a:off x="2527300" y="242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332446</xdr:rowOff>
    </xdr:from>
    <xdr:to>
      <xdr:col>29</xdr:col>
      <xdr:colOff>127000</xdr:colOff>
      <xdr:row>35</xdr:row>
      <xdr:rowOff>117181</xdr:rowOff>
    </xdr:to>
    <xdr:cxnSp macro="">
      <xdr:nvCxnSpPr>
        <xdr:cNvPr id="108" name="直線コネクタ 107"/>
        <xdr:cNvCxnSpPr/>
      </xdr:nvCxnSpPr>
      <xdr:spPr bwMode="auto">
        <a:xfrm flipV="1">
          <a:off x="5003800" y="6599896"/>
          <a:ext cx="647700" cy="127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106524</xdr:rowOff>
    </xdr:from>
    <xdr:to>
      <xdr:col>26</xdr:col>
      <xdr:colOff>50800</xdr:colOff>
      <xdr:row>35</xdr:row>
      <xdr:rowOff>117181</xdr:rowOff>
    </xdr:to>
    <xdr:cxnSp macro="">
      <xdr:nvCxnSpPr>
        <xdr:cNvPr id="111" name="直線コネクタ 110"/>
        <xdr:cNvCxnSpPr/>
      </xdr:nvCxnSpPr>
      <xdr:spPr bwMode="auto">
        <a:xfrm>
          <a:off x="4305300" y="6716874"/>
          <a:ext cx="698500" cy="10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106524</xdr:rowOff>
    </xdr:from>
    <xdr:to>
      <xdr:col>22</xdr:col>
      <xdr:colOff>114300</xdr:colOff>
      <xdr:row>35</xdr:row>
      <xdr:rowOff>156108</xdr:rowOff>
    </xdr:to>
    <xdr:cxnSp macro="">
      <xdr:nvCxnSpPr>
        <xdr:cNvPr id="114" name="直線コネクタ 113"/>
        <xdr:cNvCxnSpPr/>
      </xdr:nvCxnSpPr>
      <xdr:spPr bwMode="auto">
        <a:xfrm flipV="1">
          <a:off x="3606800" y="6716874"/>
          <a:ext cx="698500" cy="49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77731</xdr:rowOff>
    </xdr:from>
    <xdr:to>
      <xdr:col>18</xdr:col>
      <xdr:colOff>177800</xdr:colOff>
      <xdr:row>35</xdr:row>
      <xdr:rowOff>156108</xdr:rowOff>
    </xdr:to>
    <xdr:cxnSp macro="">
      <xdr:nvCxnSpPr>
        <xdr:cNvPr id="117" name="直線コネクタ 116"/>
        <xdr:cNvCxnSpPr/>
      </xdr:nvCxnSpPr>
      <xdr:spPr bwMode="auto">
        <a:xfrm>
          <a:off x="2908300" y="6688081"/>
          <a:ext cx="698500" cy="78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281646</xdr:rowOff>
    </xdr:from>
    <xdr:to>
      <xdr:col>29</xdr:col>
      <xdr:colOff>177800</xdr:colOff>
      <xdr:row>35</xdr:row>
      <xdr:rowOff>40346</xdr:rowOff>
    </xdr:to>
    <xdr:sp macro="" textlink="">
      <xdr:nvSpPr>
        <xdr:cNvPr id="127" name="楕円 126"/>
        <xdr:cNvSpPr/>
      </xdr:nvSpPr>
      <xdr:spPr bwMode="auto">
        <a:xfrm>
          <a:off x="5600700" y="6549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253723</xdr:rowOff>
    </xdr:from>
    <xdr:ext cx="762000" cy="259045"/>
    <xdr:sp macro="" textlink="">
      <xdr:nvSpPr>
        <xdr:cNvPr id="128" name="人口1人当たり決算額の推移該当値テキスト445"/>
        <xdr:cNvSpPr txBox="1"/>
      </xdr:nvSpPr>
      <xdr:spPr>
        <a:xfrm>
          <a:off x="5740400" y="652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66381</xdr:rowOff>
    </xdr:from>
    <xdr:to>
      <xdr:col>26</xdr:col>
      <xdr:colOff>101600</xdr:colOff>
      <xdr:row>35</xdr:row>
      <xdr:rowOff>167981</xdr:rowOff>
    </xdr:to>
    <xdr:sp macro="" textlink="">
      <xdr:nvSpPr>
        <xdr:cNvPr id="129" name="楕円 128"/>
        <xdr:cNvSpPr/>
      </xdr:nvSpPr>
      <xdr:spPr bwMode="auto">
        <a:xfrm>
          <a:off x="4953000" y="6676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152758</xdr:rowOff>
    </xdr:from>
    <xdr:ext cx="736600" cy="259045"/>
    <xdr:sp macro="" textlink="">
      <xdr:nvSpPr>
        <xdr:cNvPr id="130" name="テキスト ボックス 129"/>
        <xdr:cNvSpPr txBox="1"/>
      </xdr:nvSpPr>
      <xdr:spPr>
        <a:xfrm>
          <a:off x="4622800" y="6763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55724</xdr:rowOff>
    </xdr:from>
    <xdr:to>
      <xdr:col>22</xdr:col>
      <xdr:colOff>165100</xdr:colOff>
      <xdr:row>35</xdr:row>
      <xdr:rowOff>157324</xdr:rowOff>
    </xdr:to>
    <xdr:sp macro="" textlink="">
      <xdr:nvSpPr>
        <xdr:cNvPr id="131" name="楕円 130"/>
        <xdr:cNvSpPr/>
      </xdr:nvSpPr>
      <xdr:spPr bwMode="auto">
        <a:xfrm>
          <a:off x="4254500" y="6666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142101</xdr:rowOff>
    </xdr:from>
    <xdr:ext cx="762000" cy="259045"/>
    <xdr:sp macro="" textlink="">
      <xdr:nvSpPr>
        <xdr:cNvPr id="132" name="テキスト ボックス 131"/>
        <xdr:cNvSpPr txBox="1"/>
      </xdr:nvSpPr>
      <xdr:spPr>
        <a:xfrm>
          <a:off x="3924300" y="675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105308</xdr:rowOff>
    </xdr:from>
    <xdr:to>
      <xdr:col>19</xdr:col>
      <xdr:colOff>38100</xdr:colOff>
      <xdr:row>35</xdr:row>
      <xdr:rowOff>206908</xdr:rowOff>
    </xdr:to>
    <xdr:sp macro="" textlink="">
      <xdr:nvSpPr>
        <xdr:cNvPr id="133" name="楕円 132"/>
        <xdr:cNvSpPr/>
      </xdr:nvSpPr>
      <xdr:spPr bwMode="auto">
        <a:xfrm>
          <a:off x="3556000" y="671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191685</xdr:rowOff>
    </xdr:from>
    <xdr:ext cx="762000" cy="259045"/>
    <xdr:sp macro="" textlink="">
      <xdr:nvSpPr>
        <xdr:cNvPr id="134" name="テキスト ボックス 133"/>
        <xdr:cNvSpPr txBox="1"/>
      </xdr:nvSpPr>
      <xdr:spPr>
        <a:xfrm>
          <a:off x="3225800" y="680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26931</xdr:rowOff>
    </xdr:from>
    <xdr:to>
      <xdr:col>15</xdr:col>
      <xdr:colOff>101600</xdr:colOff>
      <xdr:row>35</xdr:row>
      <xdr:rowOff>128531</xdr:rowOff>
    </xdr:to>
    <xdr:sp macro="" textlink="">
      <xdr:nvSpPr>
        <xdr:cNvPr id="135" name="楕円 134"/>
        <xdr:cNvSpPr/>
      </xdr:nvSpPr>
      <xdr:spPr bwMode="auto">
        <a:xfrm>
          <a:off x="2857500" y="663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113308</xdr:rowOff>
    </xdr:from>
    <xdr:ext cx="762000" cy="259045"/>
    <xdr:sp macro="" textlink="">
      <xdr:nvSpPr>
        <xdr:cNvPr id="136" name="テキスト ボックス 135"/>
        <xdr:cNvSpPr txBox="1"/>
      </xdr:nvSpPr>
      <xdr:spPr>
        <a:xfrm>
          <a:off x="2527300" y="672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4,713
4,704
716.80
6,132,635
5,958,462
136,659
3,334,629
5,989,532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117945</xdr:rowOff>
    </xdr:from>
    <xdr:to>
      <xdr:col>24</xdr:col>
      <xdr:colOff>63500</xdr:colOff>
      <xdr:row>32</xdr:row>
      <xdr:rowOff>160190</xdr:rowOff>
    </xdr:to>
    <xdr:cxnSp macro="">
      <xdr:nvCxnSpPr>
        <xdr:cNvPr id="61" name="直線コネクタ 60"/>
        <xdr:cNvCxnSpPr/>
      </xdr:nvCxnSpPr>
      <xdr:spPr>
        <a:xfrm flipV="1">
          <a:off x="3797300" y="5604345"/>
          <a:ext cx="8382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160190</xdr:rowOff>
    </xdr:from>
    <xdr:to>
      <xdr:col>19</xdr:col>
      <xdr:colOff>177800</xdr:colOff>
      <xdr:row>33</xdr:row>
      <xdr:rowOff>25141</xdr:rowOff>
    </xdr:to>
    <xdr:cxnSp macro="">
      <xdr:nvCxnSpPr>
        <xdr:cNvPr id="64" name="直線コネクタ 63"/>
        <xdr:cNvCxnSpPr/>
      </xdr:nvCxnSpPr>
      <xdr:spPr>
        <a:xfrm flipV="1">
          <a:off x="2908300" y="5646590"/>
          <a:ext cx="889000" cy="3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25141</xdr:rowOff>
    </xdr:from>
    <xdr:to>
      <xdr:col>15</xdr:col>
      <xdr:colOff>50800</xdr:colOff>
      <xdr:row>33</xdr:row>
      <xdr:rowOff>55888</xdr:rowOff>
    </xdr:to>
    <xdr:cxnSp macro="">
      <xdr:nvCxnSpPr>
        <xdr:cNvPr id="67" name="直線コネクタ 66"/>
        <xdr:cNvCxnSpPr/>
      </xdr:nvCxnSpPr>
      <xdr:spPr>
        <a:xfrm flipV="1">
          <a:off x="2019300" y="5682991"/>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55888</xdr:rowOff>
    </xdr:from>
    <xdr:to>
      <xdr:col>10</xdr:col>
      <xdr:colOff>114300</xdr:colOff>
      <xdr:row>33</xdr:row>
      <xdr:rowOff>61199</xdr:rowOff>
    </xdr:to>
    <xdr:cxnSp macro="">
      <xdr:nvCxnSpPr>
        <xdr:cNvPr id="70" name="直線コネクタ 69"/>
        <xdr:cNvCxnSpPr/>
      </xdr:nvCxnSpPr>
      <xdr:spPr>
        <a:xfrm flipV="1">
          <a:off x="1130300" y="5713738"/>
          <a:ext cx="8890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67145</xdr:rowOff>
    </xdr:from>
    <xdr:to>
      <xdr:col>24</xdr:col>
      <xdr:colOff>114300</xdr:colOff>
      <xdr:row>32</xdr:row>
      <xdr:rowOff>168745</xdr:rowOff>
    </xdr:to>
    <xdr:sp macro="" textlink="">
      <xdr:nvSpPr>
        <xdr:cNvPr id="80" name="楕円 79"/>
        <xdr:cNvSpPr/>
      </xdr:nvSpPr>
      <xdr:spPr>
        <a:xfrm>
          <a:off x="4584700" y="555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90022</xdr:rowOff>
    </xdr:from>
    <xdr:ext cx="599010" cy="259045"/>
    <xdr:sp macro="" textlink="">
      <xdr:nvSpPr>
        <xdr:cNvPr id="81" name="人件費該当値テキスト"/>
        <xdr:cNvSpPr txBox="1"/>
      </xdr:nvSpPr>
      <xdr:spPr>
        <a:xfrm>
          <a:off x="4686300" y="540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109390</xdr:rowOff>
    </xdr:from>
    <xdr:to>
      <xdr:col>20</xdr:col>
      <xdr:colOff>38100</xdr:colOff>
      <xdr:row>33</xdr:row>
      <xdr:rowOff>39540</xdr:rowOff>
    </xdr:to>
    <xdr:sp macro="" textlink="">
      <xdr:nvSpPr>
        <xdr:cNvPr id="82" name="楕円 81"/>
        <xdr:cNvSpPr/>
      </xdr:nvSpPr>
      <xdr:spPr>
        <a:xfrm>
          <a:off x="3746500" y="55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56067</xdr:rowOff>
    </xdr:from>
    <xdr:ext cx="599010" cy="259045"/>
    <xdr:sp macro="" textlink="">
      <xdr:nvSpPr>
        <xdr:cNvPr id="83" name="テキスト ボックス 82"/>
        <xdr:cNvSpPr txBox="1"/>
      </xdr:nvSpPr>
      <xdr:spPr>
        <a:xfrm>
          <a:off x="3497795" y="537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145791</xdr:rowOff>
    </xdr:from>
    <xdr:to>
      <xdr:col>15</xdr:col>
      <xdr:colOff>101600</xdr:colOff>
      <xdr:row>33</xdr:row>
      <xdr:rowOff>75941</xdr:rowOff>
    </xdr:to>
    <xdr:sp macro="" textlink="">
      <xdr:nvSpPr>
        <xdr:cNvPr id="84" name="楕円 83"/>
        <xdr:cNvSpPr/>
      </xdr:nvSpPr>
      <xdr:spPr>
        <a:xfrm>
          <a:off x="2857500" y="563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92468</xdr:rowOff>
    </xdr:from>
    <xdr:ext cx="599010" cy="259045"/>
    <xdr:sp macro="" textlink="">
      <xdr:nvSpPr>
        <xdr:cNvPr id="85" name="テキスト ボックス 84"/>
        <xdr:cNvSpPr txBox="1"/>
      </xdr:nvSpPr>
      <xdr:spPr>
        <a:xfrm>
          <a:off x="2608795" y="54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5088</xdr:rowOff>
    </xdr:from>
    <xdr:to>
      <xdr:col>10</xdr:col>
      <xdr:colOff>165100</xdr:colOff>
      <xdr:row>33</xdr:row>
      <xdr:rowOff>106688</xdr:rowOff>
    </xdr:to>
    <xdr:sp macro="" textlink="">
      <xdr:nvSpPr>
        <xdr:cNvPr id="86" name="楕円 85"/>
        <xdr:cNvSpPr/>
      </xdr:nvSpPr>
      <xdr:spPr>
        <a:xfrm>
          <a:off x="1968500" y="566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123215</xdr:rowOff>
    </xdr:from>
    <xdr:ext cx="599010" cy="259045"/>
    <xdr:sp macro="" textlink="">
      <xdr:nvSpPr>
        <xdr:cNvPr id="87" name="テキスト ボックス 86"/>
        <xdr:cNvSpPr txBox="1"/>
      </xdr:nvSpPr>
      <xdr:spPr>
        <a:xfrm>
          <a:off x="1719795" y="543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10399</xdr:rowOff>
    </xdr:from>
    <xdr:to>
      <xdr:col>6</xdr:col>
      <xdr:colOff>38100</xdr:colOff>
      <xdr:row>33</xdr:row>
      <xdr:rowOff>111999</xdr:rowOff>
    </xdr:to>
    <xdr:sp macro="" textlink="">
      <xdr:nvSpPr>
        <xdr:cNvPr id="88" name="楕円 87"/>
        <xdr:cNvSpPr/>
      </xdr:nvSpPr>
      <xdr:spPr>
        <a:xfrm>
          <a:off x="1079500" y="56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128526</xdr:rowOff>
    </xdr:from>
    <xdr:ext cx="599010" cy="259045"/>
    <xdr:sp macro="" textlink="">
      <xdr:nvSpPr>
        <xdr:cNvPr id="89" name="テキスト ボックス 88"/>
        <xdr:cNvSpPr txBox="1"/>
      </xdr:nvSpPr>
      <xdr:spPr>
        <a:xfrm>
          <a:off x="830795" y="544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73602</xdr:rowOff>
    </xdr:from>
    <xdr:to>
      <xdr:col>24</xdr:col>
      <xdr:colOff>63500</xdr:colOff>
      <xdr:row>53</xdr:row>
      <xdr:rowOff>105657</xdr:rowOff>
    </xdr:to>
    <xdr:cxnSp macro="">
      <xdr:nvCxnSpPr>
        <xdr:cNvPr id="116" name="直線コネクタ 115"/>
        <xdr:cNvCxnSpPr/>
      </xdr:nvCxnSpPr>
      <xdr:spPr>
        <a:xfrm>
          <a:off x="3797300" y="9160452"/>
          <a:ext cx="838200" cy="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73602</xdr:rowOff>
    </xdr:from>
    <xdr:to>
      <xdr:col>19</xdr:col>
      <xdr:colOff>177800</xdr:colOff>
      <xdr:row>54</xdr:row>
      <xdr:rowOff>26479</xdr:rowOff>
    </xdr:to>
    <xdr:cxnSp macro="">
      <xdr:nvCxnSpPr>
        <xdr:cNvPr id="119" name="直線コネクタ 118"/>
        <xdr:cNvCxnSpPr/>
      </xdr:nvCxnSpPr>
      <xdr:spPr>
        <a:xfrm flipV="1">
          <a:off x="2908300" y="9160452"/>
          <a:ext cx="889000" cy="12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26479</xdr:rowOff>
    </xdr:from>
    <xdr:to>
      <xdr:col>15</xdr:col>
      <xdr:colOff>50800</xdr:colOff>
      <xdr:row>54</xdr:row>
      <xdr:rowOff>79345</xdr:rowOff>
    </xdr:to>
    <xdr:cxnSp macro="">
      <xdr:nvCxnSpPr>
        <xdr:cNvPr id="122" name="直線コネクタ 121"/>
        <xdr:cNvCxnSpPr/>
      </xdr:nvCxnSpPr>
      <xdr:spPr>
        <a:xfrm flipV="1">
          <a:off x="2019300" y="9284779"/>
          <a:ext cx="889000" cy="5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79345</xdr:rowOff>
    </xdr:from>
    <xdr:to>
      <xdr:col>10</xdr:col>
      <xdr:colOff>114300</xdr:colOff>
      <xdr:row>54</xdr:row>
      <xdr:rowOff>126395</xdr:rowOff>
    </xdr:to>
    <xdr:cxnSp macro="">
      <xdr:nvCxnSpPr>
        <xdr:cNvPr id="125" name="直線コネクタ 124"/>
        <xdr:cNvCxnSpPr/>
      </xdr:nvCxnSpPr>
      <xdr:spPr>
        <a:xfrm flipV="1">
          <a:off x="1130300" y="9337645"/>
          <a:ext cx="889000" cy="4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54857</xdr:rowOff>
    </xdr:from>
    <xdr:to>
      <xdr:col>24</xdr:col>
      <xdr:colOff>114300</xdr:colOff>
      <xdr:row>53</xdr:row>
      <xdr:rowOff>156457</xdr:rowOff>
    </xdr:to>
    <xdr:sp macro="" textlink="">
      <xdr:nvSpPr>
        <xdr:cNvPr id="135" name="楕円 134"/>
        <xdr:cNvSpPr/>
      </xdr:nvSpPr>
      <xdr:spPr>
        <a:xfrm>
          <a:off x="4584700" y="914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77734</xdr:rowOff>
    </xdr:from>
    <xdr:ext cx="599010" cy="259045"/>
    <xdr:sp macro="" textlink="">
      <xdr:nvSpPr>
        <xdr:cNvPr id="136" name="物件費該当値テキスト"/>
        <xdr:cNvSpPr txBox="1"/>
      </xdr:nvSpPr>
      <xdr:spPr>
        <a:xfrm>
          <a:off x="4686300" y="89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22802</xdr:rowOff>
    </xdr:from>
    <xdr:to>
      <xdr:col>20</xdr:col>
      <xdr:colOff>38100</xdr:colOff>
      <xdr:row>53</xdr:row>
      <xdr:rowOff>124402</xdr:rowOff>
    </xdr:to>
    <xdr:sp macro="" textlink="">
      <xdr:nvSpPr>
        <xdr:cNvPr id="137" name="楕円 136"/>
        <xdr:cNvSpPr/>
      </xdr:nvSpPr>
      <xdr:spPr>
        <a:xfrm>
          <a:off x="3746500" y="910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140929</xdr:rowOff>
    </xdr:from>
    <xdr:ext cx="599010" cy="259045"/>
    <xdr:sp macro="" textlink="">
      <xdr:nvSpPr>
        <xdr:cNvPr id="138" name="テキスト ボックス 137"/>
        <xdr:cNvSpPr txBox="1"/>
      </xdr:nvSpPr>
      <xdr:spPr>
        <a:xfrm>
          <a:off x="3497795" y="888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147129</xdr:rowOff>
    </xdr:from>
    <xdr:to>
      <xdr:col>15</xdr:col>
      <xdr:colOff>101600</xdr:colOff>
      <xdr:row>54</xdr:row>
      <xdr:rowOff>77279</xdr:rowOff>
    </xdr:to>
    <xdr:sp macro="" textlink="">
      <xdr:nvSpPr>
        <xdr:cNvPr id="139" name="楕円 138"/>
        <xdr:cNvSpPr/>
      </xdr:nvSpPr>
      <xdr:spPr>
        <a:xfrm>
          <a:off x="2857500" y="9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93806</xdr:rowOff>
    </xdr:from>
    <xdr:ext cx="599010" cy="259045"/>
    <xdr:sp macro="" textlink="">
      <xdr:nvSpPr>
        <xdr:cNvPr id="140" name="テキスト ボックス 139"/>
        <xdr:cNvSpPr txBox="1"/>
      </xdr:nvSpPr>
      <xdr:spPr>
        <a:xfrm>
          <a:off x="2608795" y="900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28545</xdr:rowOff>
    </xdr:from>
    <xdr:to>
      <xdr:col>10</xdr:col>
      <xdr:colOff>165100</xdr:colOff>
      <xdr:row>54</xdr:row>
      <xdr:rowOff>130145</xdr:rowOff>
    </xdr:to>
    <xdr:sp macro="" textlink="">
      <xdr:nvSpPr>
        <xdr:cNvPr id="141" name="楕円 140"/>
        <xdr:cNvSpPr/>
      </xdr:nvSpPr>
      <xdr:spPr>
        <a:xfrm>
          <a:off x="1968500" y="928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146672</xdr:rowOff>
    </xdr:from>
    <xdr:ext cx="599010" cy="259045"/>
    <xdr:sp macro="" textlink="">
      <xdr:nvSpPr>
        <xdr:cNvPr id="142" name="テキスト ボックス 141"/>
        <xdr:cNvSpPr txBox="1"/>
      </xdr:nvSpPr>
      <xdr:spPr>
        <a:xfrm>
          <a:off x="1719795" y="906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75595</xdr:rowOff>
    </xdr:from>
    <xdr:to>
      <xdr:col>6</xdr:col>
      <xdr:colOff>38100</xdr:colOff>
      <xdr:row>55</xdr:row>
      <xdr:rowOff>5745</xdr:rowOff>
    </xdr:to>
    <xdr:sp macro="" textlink="">
      <xdr:nvSpPr>
        <xdr:cNvPr id="143" name="楕円 142"/>
        <xdr:cNvSpPr/>
      </xdr:nvSpPr>
      <xdr:spPr>
        <a:xfrm>
          <a:off x="1079500" y="93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22272</xdr:rowOff>
    </xdr:from>
    <xdr:ext cx="599010" cy="259045"/>
    <xdr:sp macro="" textlink="">
      <xdr:nvSpPr>
        <xdr:cNvPr id="144" name="テキスト ボックス 143"/>
        <xdr:cNvSpPr txBox="1"/>
      </xdr:nvSpPr>
      <xdr:spPr>
        <a:xfrm>
          <a:off x="830795" y="910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122051</xdr:rowOff>
    </xdr:from>
    <xdr:to>
      <xdr:col>24</xdr:col>
      <xdr:colOff>63500</xdr:colOff>
      <xdr:row>77</xdr:row>
      <xdr:rowOff>49586</xdr:rowOff>
    </xdr:to>
    <xdr:cxnSp macro="">
      <xdr:nvCxnSpPr>
        <xdr:cNvPr id="171" name="直線コネクタ 170"/>
        <xdr:cNvCxnSpPr/>
      </xdr:nvCxnSpPr>
      <xdr:spPr>
        <a:xfrm flipV="1">
          <a:off x="3797300" y="13152251"/>
          <a:ext cx="838200" cy="9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120520</xdr:rowOff>
    </xdr:from>
    <xdr:to>
      <xdr:col>19</xdr:col>
      <xdr:colOff>177800</xdr:colOff>
      <xdr:row>77</xdr:row>
      <xdr:rowOff>49586</xdr:rowOff>
    </xdr:to>
    <xdr:cxnSp macro="">
      <xdr:nvCxnSpPr>
        <xdr:cNvPr id="174" name="直線コネクタ 173"/>
        <xdr:cNvCxnSpPr/>
      </xdr:nvCxnSpPr>
      <xdr:spPr>
        <a:xfrm>
          <a:off x="2908300" y="13150720"/>
          <a:ext cx="889000" cy="10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120520</xdr:rowOff>
    </xdr:from>
    <xdr:to>
      <xdr:col>15</xdr:col>
      <xdr:colOff>50800</xdr:colOff>
      <xdr:row>76</xdr:row>
      <xdr:rowOff>143861</xdr:rowOff>
    </xdr:to>
    <xdr:cxnSp macro="">
      <xdr:nvCxnSpPr>
        <xdr:cNvPr id="177" name="直線コネクタ 176"/>
        <xdr:cNvCxnSpPr/>
      </xdr:nvCxnSpPr>
      <xdr:spPr>
        <a:xfrm flipV="1">
          <a:off x="2019300" y="13150720"/>
          <a:ext cx="889000" cy="2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143861</xdr:rowOff>
    </xdr:from>
    <xdr:to>
      <xdr:col>10</xdr:col>
      <xdr:colOff>114300</xdr:colOff>
      <xdr:row>77</xdr:row>
      <xdr:rowOff>40968</xdr:rowOff>
    </xdr:to>
    <xdr:cxnSp macro="">
      <xdr:nvCxnSpPr>
        <xdr:cNvPr id="180" name="直線コネクタ 179"/>
        <xdr:cNvCxnSpPr/>
      </xdr:nvCxnSpPr>
      <xdr:spPr>
        <a:xfrm flipV="1">
          <a:off x="1130300" y="13174061"/>
          <a:ext cx="889000" cy="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71251</xdr:rowOff>
    </xdr:from>
    <xdr:to>
      <xdr:col>24</xdr:col>
      <xdr:colOff>114300</xdr:colOff>
      <xdr:row>77</xdr:row>
      <xdr:rowOff>1401</xdr:rowOff>
    </xdr:to>
    <xdr:sp macro="" textlink="">
      <xdr:nvSpPr>
        <xdr:cNvPr id="190" name="楕円 189"/>
        <xdr:cNvSpPr/>
      </xdr:nvSpPr>
      <xdr:spPr>
        <a:xfrm>
          <a:off x="4584700" y="131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49678</xdr:rowOff>
    </xdr:from>
    <xdr:ext cx="534377" cy="259045"/>
    <xdr:sp macro="" textlink="">
      <xdr:nvSpPr>
        <xdr:cNvPr id="191" name="維持補修費該当値テキスト"/>
        <xdr:cNvSpPr txBox="1"/>
      </xdr:nvSpPr>
      <xdr:spPr>
        <a:xfrm>
          <a:off x="4686300" y="1307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170236</xdr:rowOff>
    </xdr:from>
    <xdr:to>
      <xdr:col>20</xdr:col>
      <xdr:colOff>38100</xdr:colOff>
      <xdr:row>77</xdr:row>
      <xdr:rowOff>100386</xdr:rowOff>
    </xdr:to>
    <xdr:sp macro="" textlink="">
      <xdr:nvSpPr>
        <xdr:cNvPr id="192" name="楕円 191"/>
        <xdr:cNvSpPr/>
      </xdr:nvSpPr>
      <xdr:spPr>
        <a:xfrm>
          <a:off x="3746500" y="132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91513</xdr:rowOff>
    </xdr:from>
    <xdr:ext cx="534377" cy="259045"/>
    <xdr:sp macro="" textlink="">
      <xdr:nvSpPr>
        <xdr:cNvPr id="193" name="テキスト ボックス 192"/>
        <xdr:cNvSpPr txBox="1"/>
      </xdr:nvSpPr>
      <xdr:spPr>
        <a:xfrm>
          <a:off x="3530111" y="132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69720</xdr:rowOff>
    </xdr:from>
    <xdr:to>
      <xdr:col>15</xdr:col>
      <xdr:colOff>101600</xdr:colOff>
      <xdr:row>76</xdr:row>
      <xdr:rowOff>171320</xdr:rowOff>
    </xdr:to>
    <xdr:sp macro="" textlink="">
      <xdr:nvSpPr>
        <xdr:cNvPr id="194" name="楕円 193"/>
        <xdr:cNvSpPr/>
      </xdr:nvSpPr>
      <xdr:spPr>
        <a:xfrm>
          <a:off x="2857500" y="130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16398</xdr:rowOff>
    </xdr:from>
    <xdr:ext cx="534377" cy="259045"/>
    <xdr:sp macro="" textlink="">
      <xdr:nvSpPr>
        <xdr:cNvPr id="195" name="テキスト ボックス 194"/>
        <xdr:cNvSpPr txBox="1"/>
      </xdr:nvSpPr>
      <xdr:spPr>
        <a:xfrm>
          <a:off x="2641111" y="1287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93061</xdr:rowOff>
    </xdr:from>
    <xdr:to>
      <xdr:col>10</xdr:col>
      <xdr:colOff>165100</xdr:colOff>
      <xdr:row>77</xdr:row>
      <xdr:rowOff>23211</xdr:rowOff>
    </xdr:to>
    <xdr:sp macro="" textlink="">
      <xdr:nvSpPr>
        <xdr:cNvPr id="196" name="楕円 195"/>
        <xdr:cNvSpPr/>
      </xdr:nvSpPr>
      <xdr:spPr>
        <a:xfrm>
          <a:off x="1968500" y="131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39737</xdr:rowOff>
    </xdr:from>
    <xdr:ext cx="534377" cy="259045"/>
    <xdr:sp macro="" textlink="">
      <xdr:nvSpPr>
        <xdr:cNvPr id="197" name="テキスト ボックス 196"/>
        <xdr:cNvSpPr txBox="1"/>
      </xdr:nvSpPr>
      <xdr:spPr>
        <a:xfrm>
          <a:off x="1752111" y="128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161618</xdr:rowOff>
    </xdr:from>
    <xdr:to>
      <xdr:col>6</xdr:col>
      <xdr:colOff>38100</xdr:colOff>
      <xdr:row>77</xdr:row>
      <xdr:rowOff>91768</xdr:rowOff>
    </xdr:to>
    <xdr:sp macro="" textlink="">
      <xdr:nvSpPr>
        <xdr:cNvPr id="198" name="楕円 197"/>
        <xdr:cNvSpPr/>
      </xdr:nvSpPr>
      <xdr:spPr>
        <a:xfrm>
          <a:off x="1079500" y="1319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82895</xdr:rowOff>
    </xdr:from>
    <xdr:ext cx="534377" cy="259045"/>
    <xdr:sp macro="" textlink="">
      <xdr:nvSpPr>
        <xdr:cNvPr id="199" name="テキスト ボックス 198"/>
        <xdr:cNvSpPr txBox="1"/>
      </xdr:nvSpPr>
      <xdr:spPr>
        <a:xfrm>
          <a:off x="863111" y="1328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105149</xdr:rowOff>
    </xdr:from>
    <xdr:to>
      <xdr:col>24</xdr:col>
      <xdr:colOff>63500</xdr:colOff>
      <xdr:row>96</xdr:row>
      <xdr:rowOff>111387</xdr:rowOff>
    </xdr:to>
    <xdr:cxnSp macro="">
      <xdr:nvCxnSpPr>
        <xdr:cNvPr id="231" name="直線コネクタ 230"/>
        <xdr:cNvCxnSpPr/>
      </xdr:nvCxnSpPr>
      <xdr:spPr>
        <a:xfrm flipV="1">
          <a:off x="3797300" y="16564349"/>
          <a:ext cx="8382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111387</xdr:rowOff>
    </xdr:from>
    <xdr:to>
      <xdr:col>19</xdr:col>
      <xdr:colOff>177800</xdr:colOff>
      <xdr:row>96</xdr:row>
      <xdr:rowOff>139602</xdr:rowOff>
    </xdr:to>
    <xdr:cxnSp macro="">
      <xdr:nvCxnSpPr>
        <xdr:cNvPr id="234" name="直線コネクタ 233"/>
        <xdr:cNvCxnSpPr/>
      </xdr:nvCxnSpPr>
      <xdr:spPr>
        <a:xfrm flipV="1">
          <a:off x="2908300" y="16570587"/>
          <a:ext cx="889000" cy="2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139602</xdr:rowOff>
    </xdr:from>
    <xdr:to>
      <xdr:col>15</xdr:col>
      <xdr:colOff>50800</xdr:colOff>
      <xdr:row>97</xdr:row>
      <xdr:rowOff>76296</xdr:rowOff>
    </xdr:to>
    <xdr:cxnSp macro="">
      <xdr:nvCxnSpPr>
        <xdr:cNvPr id="237" name="直線コネクタ 236"/>
        <xdr:cNvCxnSpPr/>
      </xdr:nvCxnSpPr>
      <xdr:spPr>
        <a:xfrm flipV="1">
          <a:off x="2019300" y="16598802"/>
          <a:ext cx="889000" cy="10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76116</xdr:rowOff>
    </xdr:from>
    <xdr:to>
      <xdr:col>10</xdr:col>
      <xdr:colOff>114300</xdr:colOff>
      <xdr:row>97</xdr:row>
      <xdr:rowOff>76296</xdr:rowOff>
    </xdr:to>
    <xdr:cxnSp macro="">
      <xdr:nvCxnSpPr>
        <xdr:cNvPr id="240" name="直線コネクタ 239"/>
        <xdr:cNvCxnSpPr/>
      </xdr:nvCxnSpPr>
      <xdr:spPr>
        <a:xfrm>
          <a:off x="1130300" y="16706766"/>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54349</xdr:rowOff>
    </xdr:from>
    <xdr:to>
      <xdr:col>24</xdr:col>
      <xdr:colOff>114300</xdr:colOff>
      <xdr:row>96</xdr:row>
      <xdr:rowOff>155949</xdr:rowOff>
    </xdr:to>
    <xdr:sp macro="" textlink="">
      <xdr:nvSpPr>
        <xdr:cNvPr id="250" name="楕円 249"/>
        <xdr:cNvSpPr/>
      </xdr:nvSpPr>
      <xdr:spPr>
        <a:xfrm>
          <a:off x="4584700" y="165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32776</xdr:rowOff>
    </xdr:from>
    <xdr:ext cx="534377" cy="259045"/>
    <xdr:sp macro="" textlink="">
      <xdr:nvSpPr>
        <xdr:cNvPr id="251" name="扶助費該当値テキスト"/>
        <xdr:cNvSpPr txBox="1"/>
      </xdr:nvSpPr>
      <xdr:spPr>
        <a:xfrm>
          <a:off x="4686300" y="1649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60587</xdr:rowOff>
    </xdr:from>
    <xdr:to>
      <xdr:col>20</xdr:col>
      <xdr:colOff>38100</xdr:colOff>
      <xdr:row>96</xdr:row>
      <xdr:rowOff>162187</xdr:rowOff>
    </xdr:to>
    <xdr:sp macro="" textlink="">
      <xdr:nvSpPr>
        <xdr:cNvPr id="252" name="楕円 251"/>
        <xdr:cNvSpPr/>
      </xdr:nvSpPr>
      <xdr:spPr>
        <a:xfrm>
          <a:off x="3746500" y="1651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153314</xdr:rowOff>
    </xdr:from>
    <xdr:ext cx="534377" cy="259045"/>
    <xdr:sp macro="" textlink="">
      <xdr:nvSpPr>
        <xdr:cNvPr id="253" name="テキスト ボックス 252"/>
        <xdr:cNvSpPr txBox="1"/>
      </xdr:nvSpPr>
      <xdr:spPr>
        <a:xfrm>
          <a:off x="3530111" y="1661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88802</xdr:rowOff>
    </xdr:from>
    <xdr:to>
      <xdr:col>15</xdr:col>
      <xdr:colOff>101600</xdr:colOff>
      <xdr:row>97</xdr:row>
      <xdr:rowOff>18952</xdr:rowOff>
    </xdr:to>
    <xdr:sp macro="" textlink="">
      <xdr:nvSpPr>
        <xdr:cNvPr id="254" name="楕円 253"/>
        <xdr:cNvSpPr/>
      </xdr:nvSpPr>
      <xdr:spPr>
        <a:xfrm>
          <a:off x="2857500" y="165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10079</xdr:rowOff>
    </xdr:from>
    <xdr:ext cx="534377" cy="259045"/>
    <xdr:sp macro="" textlink="">
      <xdr:nvSpPr>
        <xdr:cNvPr id="255" name="テキスト ボックス 254"/>
        <xdr:cNvSpPr txBox="1"/>
      </xdr:nvSpPr>
      <xdr:spPr>
        <a:xfrm>
          <a:off x="2641111" y="1664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25496</xdr:rowOff>
    </xdr:from>
    <xdr:to>
      <xdr:col>10</xdr:col>
      <xdr:colOff>165100</xdr:colOff>
      <xdr:row>97</xdr:row>
      <xdr:rowOff>127096</xdr:rowOff>
    </xdr:to>
    <xdr:sp macro="" textlink="">
      <xdr:nvSpPr>
        <xdr:cNvPr id="256" name="楕円 255"/>
        <xdr:cNvSpPr/>
      </xdr:nvSpPr>
      <xdr:spPr>
        <a:xfrm>
          <a:off x="1968500" y="1665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118223</xdr:rowOff>
    </xdr:from>
    <xdr:ext cx="534377" cy="259045"/>
    <xdr:sp macro="" textlink="">
      <xdr:nvSpPr>
        <xdr:cNvPr id="257" name="テキスト ボックス 256"/>
        <xdr:cNvSpPr txBox="1"/>
      </xdr:nvSpPr>
      <xdr:spPr>
        <a:xfrm>
          <a:off x="1752111" y="1674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25316</xdr:rowOff>
    </xdr:from>
    <xdr:to>
      <xdr:col>6</xdr:col>
      <xdr:colOff>38100</xdr:colOff>
      <xdr:row>97</xdr:row>
      <xdr:rowOff>126916</xdr:rowOff>
    </xdr:to>
    <xdr:sp macro="" textlink="">
      <xdr:nvSpPr>
        <xdr:cNvPr id="258" name="楕円 257"/>
        <xdr:cNvSpPr/>
      </xdr:nvSpPr>
      <xdr:spPr>
        <a:xfrm>
          <a:off x="1079500" y="166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118043</xdr:rowOff>
    </xdr:from>
    <xdr:ext cx="534377" cy="259045"/>
    <xdr:sp macro="" textlink="">
      <xdr:nvSpPr>
        <xdr:cNvPr id="259" name="テキスト ボックス 258"/>
        <xdr:cNvSpPr txBox="1"/>
      </xdr:nvSpPr>
      <xdr:spPr>
        <a:xfrm>
          <a:off x="863111" y="1674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93770</xdr:rowOff>
    </xdr:from>
    <xdr:to>
      <xdr:col>55</xdr:col>
      <xdr:colOff>0</xdr:colOff>
      <xdr:row>33</xdr:row>
      <xdr:rowOff>170159</xdr:rowOff>
    </xdr:to>
    <xdr:cxnSp macro="">
      <xdr:nvCxnSpPr>
        <xdr:cNvPr id="286" name="直線コネクタ 285"/>
        <xdr:cNvCxnSpPr/>
      </xdr:nvCxnSpPr>
      <xdr:spPr>
        <a:xfrm flipV="1">
          <a:off x="9639300" y="5580170"/>
          <a:ext cx="838200" cy="24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170159</xdr:rowOff>
    </xdr:from>
    <xdr:to>
      <xdr:col>50</xdr:col>
      <xdr:colOff>114300</xdr:colOff>
      <xdr:row>34</xdr:row>
      <xdr:rowOff>36473</xdr:rowOff>
    </xdr:to>
    <xdr:cxnSp macro="">
      <xdr:nvCxnSpPr>
        <xdr:cNvPr id="289" name="直線コネクタ 288"/>
        <xdr:cNvCxnSpPr/>
      </xdr:nvCxnSpPr>
      <xdr:spPr>
        <a:xfrm flipV="1">
          <a:off x="8750300" y="5828009"/>
          <a:ext cx="889000" cy="3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36473</xdr:rowOff>
    </xdr:from>
    <xdr:to>
      <xdr:col>45</xdr:col>
      <xdr:colOff>177800</xdr:colOff>
      <xdr:row>34</xdr:row>
      <xdr:rowOff>131955</xdr:rowOff>
    </xdr:to>
    <xdr:cxnSp macro="">
      <xdr:nvCxnSpPr>
        <xdr:cNvPr id="292" name="直線コネクタ 291"/>
        <xdr:cNvCxnSpPr/>
      </xdr:nvCxnSpPr>
      <xdr:spPr>
        <a:xfrm flipV="1">
          <a:off x="7861300" y="5865773"/>
          <a:ext cx="889000" cy="9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131955</xdr:rowOff>
    </xdr:from>
    <xdr:to>
      <xdr:col>41</xdr:col>
      <xdr:colOff>50800</xdr:colOff>
      <xdr:row>35</xdr:row>
      <xdr:rowOff>154303</xdr:rowOff>
    </xdr:to>
    <xdr:cxnSp macro="">
      <xdr:nvCxnSpPr>
        <xdr:cNvPr id="295" name="直線コネクタ 294"/>
        <xdr:cNvCxnSpPr/>
      </xdr:nvCxnSpPr>
      <xdr:spPr>
        <a:xfrm flipV="1">
          <a:off x="6972300" y="5961255"/>
          <a:ext cx="889000" cy="19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42970</xdr:rowOff>
    </xdr:from>
    <xdr:to>
      <xdr:col>55</xdr:col>
      <xdr:colOff>50800</xdr:colOff>
      <xdr:row>32</xdr:row>
      <xdr:rowOff>144570</xdr:rowOff>
    </xdr:to>
    <xdr:sp macro="" textlink="">
      <xdr:nvSpPr>
        <xdr:cNvPr id="305" name="楕円 304"/>
        <xdr:cNvSpPr/>
      </xdr:nvSpPr>
      <xdr:spPr>
        <a:xfrm>
          <a:off x="10426700" y="552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65847</xdr:rowOff>
    </xdr:from>
    <xdr:ext cx="599010" cy="259045"/>
    <xdr:sp macro="" textlink="">
      <xdr:nvSpPr>
        <xdr:cNvPr id="306" name="補助費等該当値テキスト"/>
        <xdr:cNvSpPr txBox="1"/>
      </xdr:nvSpPr>
      <xdr:spPr>
        <a:xfrm>
          <a:off x="10528300" y="538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119359</xdr:rowOff>
    </xdr:from>
    <xdr:to>
      <xdr:col>50</xdr:col>
      <xdr:colOff>165100</xdr:colOff>
      <xdr:row>34</xdr:row>
      <xdr:rowOff>49509</xdr:rowOff>
    </xdr:to>
    <xdr:sp macro="" textlink="">
      <xdr:nvSpPr>
        <xdr:cNvPr id="307" name="楕円 306"/>
        <xdr:cNvSpPr/>
      </xdr:nvSpPr>
      <xdr:spPr>
        <a:xfrm>
          <a:off x="9588500" y="577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66036</xdr:rowOff>
    </xdr:from>
    <xdr:ext cx="599010" cy="259045"/>
    <xdr:sp macro="" textlink="">
      <xdr:nvSpPr>
        <xdr:cNvPr id="308" name="テキスト ボックス 307"/>
        <xdr:cNvSpPr txBox="1"/>
      </xdr:nvSpPr>
      <xdr:spPr>
        <a:xfrm>
          <a:off x="9339795" y="555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157123</xdr:rowOff>
    </xdr:from>
    <xdr:to>
      <xdr:col>46</xdr:col>
      <xdr:colOff>38100</xdr:colOff>
      <xdr:row>34</xdr:row>
      <xdr:rowOff>87273</xdr:rowOff>
    </xdr:to>
    <xdr:sp macro="" textlink="">
      <xdr:nvSpPr>
        <xdr:cNvPr id="309" name="楕円 308"/>
        <xdr:cNvSpPr/>
      </xdr:nvSpPr>
      <xdr:spPr>
        <a:xfrm>
          <a:off x="8699500" y="58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103800</xdr:rowOff>
    </xdr:from>
    <xdr:ext cx="599010" cy="259045"/>
    <xdr:sp macro="" textlink="">
      <xdr:nvSpPr>
        <xdr:cNvPr id="310" name="テキスト ボックス 309"/>
        <xdr:cNvSpPr txBox="1"/>
      </xdr:nvSpPr>
      <xdr:spPr>
        <a:xfrm>
          <a:off x="8450795" y="559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81155</xdr:rowOff>
    </xdr:from>
    <xdr:to>
      <xdr:col>41</xdr:col>
      <xdr:colOff>101600</xdr:colOff>
      <xdr:row>35</xdr:row>
      <xdr:rowOff>11305</xdr:rowOff>
    </xdr:to>
    <xdr:sp macro="" textlink="">
      <xdr:nvSpPr>
        <xdr:cNvPr id="311" name="楕円 310"/>
        <xdr:cNvSpPr/>
      </xdr:nvSpPr>
      <xdr:spPr>
        <a:xfrm>
          <a:off x="7810500" y="59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27832</xdr:rowOff>
    </xdr:from>
    <xdr:ext cx="599010" cy="259045"/>
    <xdr:sp macro="" textlink="">
      <xdr:nvSpPr>
        <xdr:cNvPr id="312" name="テキスト ボックス 311"/>
        <xdr:cNvSpPr txBox="1"/>
      </xdr:nvSpPr>
      <xdr:spPr>
        <a:xfrm>
          <a:off x="7561795" y="568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103503</xdr:rowOff>
    </xdr:from>
    <xdr:to>
      <xdr:col>36</xdr:col>
      <xdr:colOff>165100</xdr:colOff>
      <xdr:row>36</xdr:row>
      <xdr:rowOff>33653</xdr:rowOff>
    </xdr:to>
    <xdr:sp macro="" textlink="">
      <xdr:nvSpPr>
        <xdr:cNvPr id="313" name="楕円 312"/>
        <xdr:cNvSpPr/>
      </xdr:nvSpPr>
      <xdr:spPr>
        <a:xfrm>
          <a:off x="6921500" y="61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24780</xdr:rowOff>
    </xdr:from>
    <xdr:ext cx="599010" cy="259045"/>
    <xdr:sp macro="" textlink="">
      <xdr:nvSpPr>
        <xdr:cNvPr id="314" name="テキスト ボックス 313"/>
        <xdr:cNvSpPr txBox="1"/>
      </xdr:nvSpPr>
      <xdr:spPr>
        <a:xfrm>
          <a:off x="6672795" y="619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124075</xdr:rowOff>
    </xdr:from>
    <xdr:to>
      <xdr:col>55</xdr:col>
      <xdr:colOff>0</xdr:colOff>
      <xdr:row>54</xdr:row>
      <xdr:rowOff>88562</xdr:rowOff>
    </xdr:to>
    <xdr:cxnSp macro="">
      <xdr:nvCxnSpPr>
        <xdr:cNvPr id="343" name="直線コネクタ 342"/>
        <xdr:cNvCxnSpPr/>
      </xdr:nvCxnSpPr>
      <xdr:spPr>
        <a:xfrm>
          <a:off x="9639300" y="9039475"/>
          <a:ext cx="838200" cy="30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124075</xdr:rowOff>
    </xdr:from>
    <xdr:to>
      <xdr:col>50</xdr:col>
      <xdr:colOff>114300</xdr:colOff>
      <xdr:row>54</xdr:row>
      <xdr:rowOff>113902</xdr:rowOff>
    </xdr:to>
    <xdr:cxnSp macro="">
      <xdr:nvCxnSpPr>
        <xdr:cNvPr id="346" name="直線コネクタ 345"/>
        <xdr:cNvCxnSpPr/>
      </xdr:nvCxnSpPr>
      <xdr:spPr>
        <a:xfrm flipV="1">
          <a:off x="8750300" y="9039475"/>
          <a:ext cx="889000" cy="33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170692</xdr:rowOff>
    </xdr:from>
    <xdr:ext cx="599010" cy="259045"/>
    <xdr:sp macro="" textlink="">
      <xdr:nvSpPr>
        <xdr:cNvPr id="348" name="テキスト ボックス 347"/>
        <xdr:cNvSpPr txBox="1"/>
      </xdr:nvSpPr>
      <xdr:spPr>
        <a:xfrm>
          <a:off x="9339795" y="942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113902</xdr:rowOff>
    </xdr:from>
    <xdr:to>
      <xdr:col>45</xdr:col>
      <xdr:colOff>177800</xdr:colOff>
      <xdr:row>56</xdr:row>
      <xdr:rowOff>8289</xdr:rowOff>
    </xdr:to>
    <xdr:cxnSp macro="">
      <xdr:nvCxnSpPr>
        <xdr:cNvPr id="349" name="直線コネクタ 348"/>
        <xdr:cNvCxnSpPr/>
      </xdr:nvCxnSpPr>
      <xdr:spPr>
        <a:xfrm flipV="1">
          <a:off x="7861300" y="9372202"/>
          <a:ext cx="889000" cy="23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1" name="テキスト ボックス 350"/>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62143</xdr:rowOff>
    </xdr:from>
    <xdr:to>
      <xdr:col>41</xdr:col>
      <xdr:colOff>50800</xdr:colOff>
      <xdr:row>56</xdr:row>
      <xdr:rowOff>8289</xdr:rowOff>
    </xdr:to>
    <xdr:cxnSp macro="">
      <xdr:nvCxnSpPr>
        <xdr:cNvPr id="352" name="直線コネクタ 351"/>
        <xdr:cNvCxnSpPr/>
      </xdr:nvCxnSpPr>
      <xdr:spPr>
        <a:xfrm>
          <a:off x="6972300" y="8806093"/>
          <a:ext cx="889000" cy="80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102855</xdr:rowOff>
    </xdr:from>
    <xdr:ext cx="599010" cy="259045"/>
    <xdr:sp macro="" textlink="">
      <xdr:nvSpPr>
        <xdr:cNvPr id="356" name="テキスト ボックス 355"/>
        <xdr:cNvSpPr txBox="1"/>
      </xdr:nvSpPr>
      <xdr:spPr>
        <a:xfrm>
          <a:off x="6672795" y="953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37762</xdr:rowOff>
    </xdr:from>
    <xdr:to>
      <xdr:col>55</xdr:col>
      <xdr:colOff>50800</xdr:colOff>
      <xdr:row>54</xdr:row>
      <xdr:rowOff>139362</xdr:rowOff>
    </xdr:to>
    <xdr:sp macro="" textlink="">
      <xdr:nvSpPr>
        <xdr:cNvPr id="362" name="楕円 361"/>
        <xdr:cNvSpPr/>
      </xdr:nvSpPr>
      <xdr:spPr>
        <a:xfrm>
          <a:off x="10426700" y="929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60639</xdr:rowOff>
    </xdr:from>
    <xdr:ext cx="599010" cy="259045"/>
    <xdr:sp macro="" textlink="">
      <xdr:nvSpPr>
        <xdr:cNvPr id="363" name="普通建設事業費該当値テキスト"/>
        <xdr:cNvSpPr txBox="1"/>
      </xdr:nvSpPr>
      <xdr:spPr>
        <a:xfrm>
          <a:off x="10528300" y="914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73275</xdr:rowOff>
    </xdr:from>
    <xdr:to>
      <xdr:col>50</xdr:col>
      <xdr:colOff>165100</xdr:colOff>
      <xdr:row>53</xdr:row>
      <xdr:rowOff>3425</xdr:rowOff>
    </xdr:to>
    <xdr:sp macro="" textlink="">
      <xdr:nvSpPr>
        <xdr:cNvPr id="364" name="楕円 363"/>
        <xdr:cNvSpPr/>
      </xdr:nvSpPr>
      <xdr:spPr>
        <a:xfrm>
          <a:off x="9588500" y="898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19952</xdr:rowOff>
    </xdr:from>
    <xdr:ext cx="599010" cy="259045"/>
    <xdr:sp macro="" textlink="">
      <xdr:nvSpPr>
        <xdr:cNvPr id="365" name="テキスト ボックス 364"/>
        <xdr:cNvSpPr txBox="1"/>
      </xdr:nvSpPr>
      <xdr:spPr>
        <a:xfrm>
          <a:off x="9339795" y="876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63102</xdr:rowOff>
    </xdr:from>
    <xdr:to>
      <xdr:col>46</xdr:col>
      <xdr:colOff>38100</xdr:colOff>
      <xdr:row>54</xdr:row>
      <xdr:rowOff>164702</xdr:rowOff>
    </xdr:to>
    <xdr:sp macro="" textlink="">
      <xdr:nvSpPr>
        <xdr:cNvPr id="366" name="楕円 365"/>
        <xdr:cNvSpPr/>
      </xdr:nvSpPr>
      <xdr:spPr>
        <a:xfrm>
          <a:off x="8699500" y="932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9779</xdr:rowOff>
    </xdr:from>
    <xdr:ext cx="599010" cy="259045"/>
    <xdr:sp macro="" textlink="">
      <xdr:nvSpPr>
        <xdr:cNvPr id="367" name="テキスト ボックス 366"/>
        <xdr:cNvSpPr txBox="1"/>
      </xdr:nvSpPr>
      <xdr:spPr>
        <a:xfrm>
          <a:off x="8450795" y="909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128939</xdr:rowOff>
    </xdr:from>
    <xdr:to>
      <xdr:col>41</xdr:col>
      <xdr:colOff>101600</xdr:colOff>
      <xdr:row>56</xdr:row>
      <xdr:rowOff>59089</xdr:rowOff>
    </xdr:to>
    <xdr:sp macro="" textlink="">
      <xdr:nvSpPr>
        <xdr:cNvPr id="368" name="楕円 367"/>
        <xdr:cNvSpPr/>
      </xdr:nvSpPr>
      <xdr:spPr>
        <a:xfrm>
          <a:off x="7810500" y="95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50216</xdr:rowOff>
    </xdr:from>
    <xdr:ext cx="599010" cy="259045"/>
    <xdr:sp macro="" textlink="">
      <xdr:nvSpPr>
        <xdr:cNvPr id="369" name="テキスト ボックス 368"/>
        <xdr:cNvSpPr txBox="1"/>
      </xdr:nvSpPr>
      <xdr:spPr>
        <a:xfrm>
          <a:off x="7561795" y="965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11343</xdr:rowOff>
    </xdr:from>
    <xdr:to>
      <xdr:col>36</xdr:col>
      <xdr:colOff>165100</xdr:colOff>
      <xdr:row>51</xdr:row>
      <xdr:rowOff>112943</xdr:rowOff>
    </xdr:to>
    <xdr:sp macro="" textlink="">
      <xdr:nvSpPr>
        <xdr:cNvPr id="370" name="楕円 369"/>
        <xdr:cNvSpPr/>
      </xdr:nvSpPr>
      <xdr:spPr>
        <a:xfrm>
          <a:off x="6921500" y="875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129470</xdr:rowOff>
    </xdr:from>
    <xdr:ext cx="599010" cy="259045"/>
    <xdr:sp macro="" textlink="">
      <xdr:nvSpPr>
        <xdr:cNvPr id="371" name="テキスト ボックス 370"/>
        <xdr:cNvSpPr txBox="1"/>
      </xdr:nvSpPr>
      <xdr:spPr>
        <a:xfrm>
          <a:off x="6672795" y="853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39322</xdr:rowOff>
    </xdr:from>
    <xdr:to>
      <xdr:col>55</xdr:col>
      <xdr:colOff>0</xdr:colOff>
      <xdr:row>78</xdr:row>
      <xdr:rowOff>44438</xdr:rowOff>
    </xdr:to>
    <xdr:cxnSp macro="">
      <xdr:nvCxnSpPr>
        <xdr:cNvPr id="398" name="直線コネクタ 397"/>
        <xdr:cNvCxnSpPr/>
      </xdr:nvCxnSpPr>
      <xdr:spPr>
        <a:xfrm flipV="1">
          <a:off x="9639300" y="13412422"/>
          <a:ext cx="8382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123565</xdr:rowOff>
    </xdr:from>
    <xdr:to>
      <xdr:col>50</xdr:col>
      <xdr:colOff>114300</xdr:colOff>
      <xdr:row>78</xdr:row>
      <xdr:rowOff>44438</xdr:rowOff>
    </xdr:to>
    <xdr:cxnSp macro="">
      <xdr:nvCxnSpPr>
        <xdr:cNvPr id="401" name="直線コネクタ 400"/>
        <xdr:cNvCxnSpPr/>
      </xdr:nvCxnSpPr>
      <xdr:spPr>
        <a:xfrm>
          <a:off x="8750300" y="12982315"/>
          <a:ext cx="889000" cy="43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123565</xdr:rowOff>
    </xdr:from>
    <xdr:to>
      <xdr:col>45</xdr:col>
      <xdr:colOff>177800</xdr:colOff>
      <xdr:row>78</xdr:row>
      <xdr:rowOff>3161</xdr:rowOff>
    </xdr:to>
    <xdr:cxnSp macro="">
      <xdr:nvCxnSpPr>
        <xdr:cNvPr id="404" name="直線コネクタ 403"/>
        <xdr:cNvCxnSpPr/>
      </xdr:nvCxnSpPr>
      <xdr:spPr>
        <a:xfrm flipV="1">
          <a:off x="7861300" y="12982315"/>
          <a:ext cx="889000" cy="39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102212</xdr:rowOff>
    </xdr:from>
    <xdr:ext cx="534377" cy="259045"/>
    <xdr:sp macro="" textlink="">
      <xdr:nvSpPr>
        <xdr:cNvPr id="406" name="テキスト ボックス 405"/>
        <xdr:cNvSpPr txBox="1"/>
      </xdr:nvSpPr>
      <xdr:spPr>
        <a:xfrm>
          <a:off x="8483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77219</xdr:rowOff>
    </xdr:from>
    <xdr:to>
      <xdr:col>41</xdr:col>
      <xdr:colOff>50800</xdr:colOff>
      <xdr:row>78</xdr:row>
      <xdr:rowOff>3161</xdr:rowOff>
    </xdr:to>
    <xdr:cxnSp macro="">
      <xdr:nvCxnSpPr>
        <xdr:cNvPr id="407" name="直線コネクタ 406"/>
        <xdr:cNvCxnSpPr/>
      </xdr:nvCxnSpPr>
      <xdr:spPr>
        <a:xfrm>
          <a:off x="6972300" y="13107419"/>
          <a:ext cx="889000" cy="26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16318</xdr:rowOff>
    </xdr:from>
    <xdr:ext cx="534377" cy="259045"/>
    <xdr:sp macro="" textlink="">
      <xdr:nvSpPr>
        <xdr:cNvPr id="411" name="テキスト ボックス 410"/>
        <xdr:cNvSpPr txBox="1"/>
      </xdr:nvSpPr>
      <xdr:spPr>
        <a:xfrm>
          <a:off x="6705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159972</xdr:rowOff>
    </xdr:from>
    <xdr:to>
      <xdr:col>55</xdr:col>
      <xdr:colOff>50800</xdr:colOff>
      <xdr:row>78</xdr:row>
      <xdr:rowOff>90122</xdr:rowOff>
    </xdr:to>
    <xdr:sp macro="" textlink="">
      <xdr:nvSpPr>
        <xdr:cNvPr id="417" name="楕円 416"/>
        <xdr:cNvSpPr/>
      </xdr:nvSpPr>
      <xdr:spPr>
        <a:xfrm>
          <a:off x="10426700" y="133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74899</xdr:rowOff>
    </xdr:from>
    <xdr:ext cx="534377" cy="259045"/>
    <xdr:sp macro="" textlink="">
      <xdr:nvSpPr>
        <xdr:cNvPr id="418" name="普通建設事業費 （ うち新規整備　）該当値テキスト"/>
        <xdr:cNvSpPr txBox="1"/>
      </xdr:nvSpPr>
      <xdr:spPr>
        <a:xfrm>
          <a:off x="10528300" y="132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165088</xdr:rowOff>
    </xdr:from>
    <xdr:to>
      <xdr:col>50</xdr:col>
      <xdr:colOff>165100</xdr:colOff>
      <xdr:row>78</xdr:row>
      <xdr:rowOff>95238</xdr:rowOff>
    </xdr:to>
    <xdr:sp macro="" textlink="">
      <xdr:nvSpPr>
        <xdr:cNvPr id="419" name="楕円 418"/>
        <xdr:cNvSpPr/>
      </xdr:nvSpPr>
      <xdr:spPr>
        <a:xfrm>
          <a:off x="9588500" y="13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86365</xdr:rowOff>
    </xdr:from>
    <xdr:ext cx="534377" cy="259045"/>
    <xdr:sp macro="" textlink="">
      <xdr:nvSpPr>
        <xdr:cNvPr id="420" name="テキスト ボックス 419"/>
        <xdr:cNvSpPr txBox="1"/>
      </xdr:nvSpPr>
      <xdr:spPr>
        <a:xfrm>
          <a:off x="9372111" y="134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72765</xdr:rowOff>
    </xdr:from>
    <xdr:to>
      <xdr:col>46</xdr:col>
      <xdr:colOff>38100</xdr:colOff>
      <xdr:row>76</xdr:row>
      <xdr:rowOff>2915</xdr:rowOff>
    </xdr:to>
    <xdr:sp macro="" textlink="">
      <xdr:nvSpPr>
        <xdr:cNvPr id="421" name="楕円 420"/>
        <xdr:cNvSpPr/>
      </xdr:nvSpPr>
      <xdr:spPr>
        <a:xfrm>
          <a:off x="8699500" y="1293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19442</xdr:rowOff>
    </xdr:from>
    <xdr:ext cx="599010" cy="259045"/>
    <xdr:sp macro="" textlink="">
      <xdr:nvSpPr>
        <xdr:cNvPr id="422" name="テキスト ボックス 421"/>
        <xdr:cNvSpPr txBox="1"/>
      </xdr:nvSpPr>
      <xdr:spPr>
        <a:xfrm>
          <a:off x="8450795" y="127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123811</xdr:rowOff>
    </xdr:from>
    <xdr:to>
      <xdr:col>41</xdr:col>
      <xdr:colOff>101600</xdr:colOff>
      <xdr:row>78</xdr:row>
      <xdr:rowOff>53961</xdr:rowOff>
    </xdr:to>
    <xdr:sp macro="" textlink="">
      <xdr:nvSpPr>
        <xdr:cNvPr id="423" name="楕円 422"/>
        <xdr:cNvSpPr/>
      </xdr:nvSpPr>
      <xdr:spPr>
        <a:xfrm>
          <a:off x="7810500" y="1332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45088</xdr:rowOff>
    </xdr:from>
    <xdr:ext cx="534377" cy="259045"/>
    <xdr:sp macro="" textlink="">
      <xdr:nvSpPr>
        <xdr:cNvPr id="424" name="テキスト ボックス 423"/>
        <xdr:cNvSpPr txBox="1"/>
      </xdr:nvSpPr>
      <xdr:spPr>
        <a:xfrm>
          <a:off x="7594111" y="1341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26419</xdr:rowOff>
    </xdr:from>
    <xdr:to>
      <xdr:col>36</xdr:col>
      <xdr:colOff>165100</xdr:colOff>
      <xdr:row>76</xdr:row>
      <xdr:rowOff>128019</xdr:rowOff>
    </xdr:to>
    <xdr:sp macro="" textlink="">
      <xdr:nvSpPr>
        <xdr:cNvPr id="425" name="楕円 424"/>
        <xdr:cNvSpPr/>
      </xdr:nvSpPr>
      <xdr:spPr>
        <a:xfrm>
          <a:off x="6921500" y="130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144546</xdr:rowOff>
    </xdr:from>
    <xdr:ext cx="534377" cy="259045"/>
    <xdr:sp macro="" textlink="">
      <xdr:nvSpPr>
        <xdr:cNvPr id="426" name="テキスト ボックス 425"/>
        <xdr:cNvSpPr txBox="1"/>
      </xdr:nvSpPr>
      <xdr:spPr>
        <a:xfrm>
          <a:off x="6705111" y="1283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139422</xdr:rowOff>
    </xdr:from>
    <xdr:to>
      <xdr:col>55</xdr:col>
      <xdr:colOff>0</xdr:colOff>
      <xdr:row>96</xdr:row>
      <xdr:rowOff>146658</xdr:rowOff>
    </xdr:to>
    <xdr:cxnSp macro="">
      <xdr:nvCxnSpPr>
        <xdr:cNvPr id="455" name="直線コネクタ 454"/>
        <xdr:cNvCxnSpPr/>
      </xdr:nvCxnSpPr>
      <xdr:spPr>
        <a:xfrm flipV="1">
          <a:off x="9639300" y="16427172"/>
          <a:ext cx="838200" cy="17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146658</xdr:rowOff>
    </xdr:from>
    <xdr:to>
      <xdr:col>50</xdr:col>
      <xdr:colOff>114300</xdr:colOff>
      <xdr:row>97</xdr:row>
      <xdr:rowOff>109037</xdr:rowOff>
    </xdr:to>
    <xdr:cxnSp macro="">
      <xdr:nvCxnSpPr>
        <xdr:cNvPr id="458" name="直線コネクタ 457"/>
        <xdr:cNvCxnSpPr/>
      </xdr:nvCxnSpPr>
      <xdr:spPr>
        <a:xfrm flipV="1">
          <a:off x="8750300" y="16605858"/>
          <a:ext cx="889000" cy="13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36094</xdr:rowOff>
    </xdr:from>
    <xdr:to>
      <xdr:col>45</xdr:col>
      <xdr:colOff>177800</xdr:colOff>
      <xdr:row>97</xdr:row>
      <xdr:rowOff>109037</xdr:rowOff>
    </xdr:to>
    <xdr:cxnSp macro="">
      <xdr:nvCxnSpPr>
        <xdr:cNvPr id="461" name="直線コネクタ 460"/>
        <xdr:cNvCxnSpPr/>
      </xdr:nvCxnSpPr>
      <xdr:spPr>
        <a:xfrm>
          <a:off x="7861300" y="16666744"/>
          <a:ext cx="889000" cy="7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36094</xdr:rowOff>
    </xdr:from>
    <xdr:to>
      <xdr:col>41</xdr:col>
      <xdr:colOff>50800</xdr:colOff>
      <xdr:row>97</xdr:row>
      <xdr:rowOff>146021</xdr:rowOff>
    </xdr:to>
    <xdr:cxnSp macro="">
      <xdr:nvCxnSpPr>
        <xdr:cNvPr id="464" name="直線コネクタ 463"/>
        <xdr:cNvCxnSpPr/>
      </xdr:nvCxnSpPr>
      <xdr:spPr>
        <a:xfrm flipV="1">
          <a:off x="6972300" y="16666744"/>
          <a:ext cx="889000" cy="10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88622</xdr:rowOff>
    </xdr:from>
    <xdr:to>
      <xdr:col>55</xdr:col>
      <xdr:colOff>50800</xdr:colOff>
      <xdr:row>96</xdr:row>
      <xdr:rowOff>18772</xdr:rowOff>
    </xdr:to>
    <xdr:sp macro="" textlink="">
      <xdr:nvSpPr>
        <xdr:cNvPr id="474" name="楕円 473"/>
        <xdr:cNvSpPr/>
      </xdr:nvSpPr>
      <xdr:spPr>
        <a:xfrm>
          <a:off x="10426700" y="1637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111499</xdr:rowOff>
    </xdr:from>
    <xdr:ext cx="599010" cy="259045"/>
    <xdr:sp macro="" textlink="">
      <xdr:nvSpPr>
        <xdr:cNvPr id="475" name="普通建設事業費 （ うち更新整備　）該当値テキスト"/>
        <xdr:cNvSpPr txBox="1"/>
      </xdr:nvSpPr>
      <xdr:spPr>
        <a:xfrm>
          <a:off x="10528300" y="1622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95858</xdr:rowOff>
    </xdr:from>
    <xdr:to>
      <xdr:col>50</xdr:col>
      <xdr:colOff>165100</xdr:colOff>
      <xdr:row>97</xdr:row>
      <xdr:rowOff>26008</xdr:rowOff>
    </xdr:to>
    <xdr:sp macro="" textlink="">
      <xdr:nvSpPr>
        <xdr:cNvPr id="476" name="楕円 475"/>
        <xdr:cNvSpPr/>
      </xdr:nvSpPr>
      <xdr:spPr>
        <a:xfrm>
          <a:off x="9588500" y="1655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42535</xdr:rowOff>
    </xdr:from>
    <xdr:ext cx="599010" cy="259045"/>
    <xdr:sp macro="" textlink="">
      <xdr:nvSpPr>
        <xdr:cNvPr id="477" name="テキスト ボックス 476"/>
        <xdr:cNvSpPr txBox="1"/>
      </xdr:nvSpPr>
      <xdr:spPr>
        <a:xfrm>
          <a:off x="9339795" y="1633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58237</xdr:rowOff>
    </xdr:from>
    <xdr:to>
      <xdr:col>46</xdr:col>
      <xdr:colOff>38100</xdr:colOff>
      <xdr:row>97</xdr:row>
      <xdr:rowOff>159837</xdr:rowOff>
    </xdr:to>
    <xdr:sp macro="" textlink="">
      <xdr:nvSpPr>
        <xdr:cNvPr id="478" name="楕円 477"/>
        <xdr:cNvSpPr/>
      </xdr:nvSpPr>
      <xdr:spPr>
        <a:xfrm>
          <a:off x="8699500" y="1668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150964</xdr:rowOff>
    </xdr:from>
    <xdr:ext cx="534377" cy="259045"/>
    <xdr:sp macro="" textlink="">
      <xdr:nvSpPr>
        <xdr:cNvPr id="479" name="テキスト ボックス 478"/>
        <xdr:cNvSpPr txBox="1"/>
      </xdr:nvSpPr>
      <xdr:spPr>
        <a:xfrm>
          <a:off x="8483111" y="1678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156744</xdr:rowOff>
    </xdr:from>
    <xdr:to>
      <xdr:col>41</xdr:col>
      <xdr:colOff>101600</xdr:colOff>
      <xdr:row>97</xdr:row>
      <xdr:rowOff>86894</xdr:rowOff>
    </xdr:to>
    <xdr:sp macro="" textlink="">
      <xdr:nvSpPr>
        <xdr:cNvPr id="480" name="楕円 479"/>
        <xdr:cNvSpPr/>
      </xdr:nvSpPr>
      <xdr:spPr>
        <a:xfrm>
          <a:off x="7810500" y="166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103421</xdr:rowOff>
    </xdr:from>
    <xdr:ext cx="534377" cy="259045"/>
    <xdr:sp macro="" textlink="">
      <xdr:nvSpPr>
        <xdr:cNvPr id="481" name="テキスト ボックス 480"/>
        <xdr:cNvSpPr txBox="1"/>
      </xdr:nvSpPr>
      <xdr:spPr>
        <a:xfrm>
          <a:off x="7594111" y="163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95221</xdr:rowOff>
    </xdr:from>
    <xdr:to>
      <xdr:col>36</xdr:col>
      <xdr:colOff>165100</xdr:colOff>
      <xdr:row>98</xdr:row>
      <xdr:rowOff>25371</xdr:rowOff>
    </xdr:to>
    <xdr:sp macro="" textlink="">
      <xdr:nvSpPr>
        <xdr:cNvPr id="482" name="楕円 481"/>
        <xdr:cNvSpPr/>
      </xdr:nvSpPr>
      <xdr:spPr>
        <a:xfrm>
          <a:off x="6921500" y="167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16498</xdr:rowOff>
    </xdr:from>
    <xdr:ext cx="534377" cy="259045"/>
    <xdr:sp macro="" textlink="">
      <xdr:nvSpPr>
        <xdr:cNvPr id="483" name="テキスト ボックス 482"/>
        <xdr:cNvSpPr txBox="1"/>
      </xdr:nvSpPr>
      <xdr:spPr>
        <a:xfrm>
          <a:off x="6705111" y="1681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96460</xdr:rowOff>
    </xdr:from>
    <xdr:to>
      <xdr:col>85</xdr:col>
      <xdr:colOff>127000</xdr:colOff>
      <xdr:row>38</xdr:row>
      <xdr:rowOff>139700</xdr:rowOff>
    </xdr:to>
    <xdr:cxnSp macro="">
      <xdr:nvCxnSpPr>
        <xdr:cNvPr id="510" name="直線コネクタ 509"/>
        <xdr:cNvCxnSpPr/>
      </xdr:nvCxnSpPr>
      <xdr:spPr>
        <a:xfrm>
          <a:off x="15481300" y="6611560"/>
          <a:ext cx="838200" cy="4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96460</xdr:rowOff>
    </xdr:from>
    <xdr:to>
      <xdr:col>81</xdr:col>
      <xdr:colOff>50800</xdr:colOff>
      <xdr:row>38</xdr:row>
      <xdr:rowOff>97706</xdr:rowOff>
    </xdr:to>
    <xdr:cxnSp macro="">
      <xdr:nvCxnSpPr>
        <xdr:cNvPr id="513" name="直線コネクタ 512"/>
        <xdr:cNvCxnSpPr/>
      </xdr:nvCxnSpPr>
      <xdr:spPr>
        <a:xfrm flipV="1">
          <a:off x="14592300" y="6611560"/>
          <a:ext cx="889000" cy="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145579</xdr:rowOff>
    </xdr:from>
    <xdr:ext cx="534377" cy="259045"/>
    <xdr:sp macro="" textlink="">
      <xdr:nvSpPr>
        <xdr:cNvPr id="515" name="テキスト ボックス 514"/>
        <xdr:cNvSpPr txBox="1"/>
      </xdr:nvSpPr>
      <xdr:spPr>
        <a:xfrm>
          <a:off x="15214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97706</xdr:rowOff>
    </xdr:from>
    <xdr:to>
      <xdr:col>76</xdr:col>
      <xdr:colOff>114300</xdr:colOff>
      <xdr:row>38</xdr:row>
      <xdr:rowOff>139700</xdr:rowOff>
    </xdr:to>
    <xdr:cxnSp macro="">
      <xdr:nvCxnSpPr>
        <xdr:cNvPr id="516" name="直線コネクタ 515"/>
        <xdr:cNvCxnSpPr/>
      </xdr:nvCxnSpPr>
      <xdr:spPr>
        <a:xfrm flipV="1">
          <a:off x="13703300" y="6612806"/>
          <a:ext cx="889000" cy="4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18" name="テキスト ボックス 517"/>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249299" cy="259045"/>
    <xdr:sp macro="" textlink="">
      <xdr:nvSpPr>
        <xdr:cNvPr id="530" name="災害復旧事業費該当値テキスト"/>
        <xdr:cNvSpPr txBox="1"/>
      </xdr:nvSpPr>
      <xdr:spPr>
        <a:xfrm>
          <a:off x="16370300" y="6546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45660</xdr:rowOff>
    </xdr:from>
    <xdr:to>
      <xdr:col>81</xdr:col>
      <xdr:colOff>101600</xdr:colOff>
      <xdr:row>38</xdr:row>
      <xdr:rowOff>147260</xdr:rowOff>
    </xdr:to>
    <xdr:sp macro="" textlink="">
      <xdr:nvSpPr>
        <xdr:cNvPr id="531" name="楕円 530"/>
        <xdr:cNvSpPr/>
      </xdr:nvSpPr>
      <xdr:spPr>
        <a:xfrm>
          <a:off x="15430500" y="656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163787</xdr:rowOff>
    </xdr:from>
    <xdr:ext cx="534377" cy="259045"/>
    <xdr:sp macro="" textlink="">
      <xdr:nvSpPr>
        <xdr:cNvPr id="532" name="テキスト ボックス 531"/>
        <xdr:cNvSpPr txBox="1"/>
      </xdr:nvSpPr>
      <xdr:spPr>
        <a:xfrm>
          <a:off x="15214111" y="633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46906</xdr:rowOff>
    </xdr:from>
    <xdr:to>
      <xdr:col>76</xdr:col>
      <xdr:colOff>165100</xdr:colOff>
      <xdr:row>38</xdr:row>
      <xdr:rowOff>148506</xdr:rowOff>
    </xdr:to>
    <xdr:sp macro="" textlink="">
      <xdr:nvSpPr>
        <xdr:cNvPr id="533" name="楕円 532"/>
        <xdr:cNvSpPr/>
      </xdr:nvSpPr>
      <xdr:spPr>
        <a:xfrm>
          <a:off x="14541500" y="65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165033</xdr:rowOff>
    </xdr:from>
    <xdr:ext cx="534377" cy="259045"/>
    <xdr:sp macro="" textlink="">
      <xdr:nvSpPr>
        <xdr:cNvPr id="534" name="テキスト ボックス 533"/>
        <xdr:cNvSpPr txBox="1"/>
      </xdr:nvSpPr>
      <xdr:spPr>
        <a:xfrm>
          <a:off x="14325111" y="633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132399</xdr:rowOff>
    </xdr:from>
    <xdr:to>
      <xdr:col>85</xdr:col>
      <xdr:colOff>127000</xdr:colOff>
      <xdr:row>76</xdr:row>
      <xdr:rowOff>51890</xdr:rowOff>
    </xdr:to>
    <xdr:cxnSp macro="">
      <xdr:nvCxnSpPr>
        <xdr:cNvPr id="620" name="直線コネクタ 619"/>
        <xdr:cNvCxnSpPr/>
      </xdr:nvCxnSpPr>
      <xdr:spPr>
        <a:xfrm flipV="1">
          <a:off x="15481300" y="12991149"/>
          <a:ext cx="838200" cy="9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51890</xdr:rowOff>
    </xdr:from>
    <xdr:to>
      <xdr:col>81</xdr:col>
      <xdr:colOff>50800</xdr:colOff>
      <xdr:row>76</xdr:row>
      <xdr:rowOff>66599</xdr:rowOff>
    </xdr:to>
    <xdr:cxnSp macro="">
      <xdr:nvCxnSpPr>
        <xdr:cNvPr id="623" name="直線コネクタ 622"/>
        <xdr:cNvCxnSpPr/>
      </xdr:nvCxnSpPr>
      <xdr:spPr>
        <a:xfrm flipV="1">
          <a:off x="14592300" y="13082090"/>
          <a:ext cx="889000" cy="1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66599</xdr:rowOff>
    </xdr:from>
    <xdr:to>
      <xdr:col>76</xdr:col>
      <xdr:colOff>114300</xdr:colOff>
      <xdr:row>76</xdr:row>
      <xdr:rowOff>71636</xdr:rowOff>
    </xdr:to>
    <xdr:cxnSp macro="">
      <xdr:nvCxnSpPr>
        <xdr:cNvPr id="626" name="直線コネクタ 625"/>
        <xdr:cNvCxnSpPr/>
      </xdr:nvCxnSpPr>
      <xdr:spPr>
        <a:xfrm flipV="1">
          <a:off x="13703300" y="13096799"/>
          <a:ext cx="8890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30840</xdr:rowOff>
    </xdr:from>
    <xdr:to>
      <xdr:col>71</xdr:col>
      <xdr:colOff>177800</xdr:colOff>
      <xdr:row>76</xdr:row>
      <xdr:rowOff>71636</xdr:rowOff>
    </xdr:to>
    <xdr:cxnSp macro="">
      <xdr:nvCxnSpPr>
        <xdr:cNvPr id="629" name="直線コネクタ 628"/>
        <xdr:cNvCxnSpPr/>
      </xdr:nvCxnSpPr>
      <xdr:spPr>
        <a:xfrm>
          <a:off x="12814300" y="13061040"/>
          <a:ext cx="889000" cy="4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81599</xdr:rowOff>
    </xdr:from>
    <xdr:to>
      <xdr:col>85</xdr:col>
      <xdr:colOff>177800</xdr:colOff>
      <xdr:row>76</xdr:row>
      <xdr:rowOff>11748</xdr:rowOff>
    </xdr:to>
    <xdr:sp macro="" textlink="">
      <xdr:nvSpPr>
        <xdr:cNvPr id="639" name="楕円 638"/>
        <xdr:cNvSpPr/>
      </xdr:nvSpPr>
      <xdr:spPr>
        <a:xfrm>
          <a:off x="16268700" y="129403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104476</xdr:rowOff>
    </xdr:from>
    <xdr:ext cx="599010" cy="259045"/>
    <xdr:sp macro="" textlink="">
      <xdr:nvSpPr>
        <xdr:cNvPr id="640" name="公債費該当値テキスト"/>
        <xdr:cNvSpPr txBox="1"/>
      </xdr:nvSpPr>
      <xdr:spPr>
        <a:xfrm>
          <a:off x="16370300" y="1279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1090</xdr:rowOff>
    </xdr:from>
    <xdr:to>
      <xdr:col>81</xdr:col>
      <xdr:colOff>101600</xdr:colOff>
      <xdr:row>76</xdr:row>
      <xdr:rowOff>102690</xdr:rowOff>
    </xdr:to>
    <xdr:sp macro="" textlink="">
      <xdr:nvSpPr>
        <xdr:cNvPr id="641" name="楕円 640"/>
        <xdr:cNvSpPr/>
      </xdr:nvSpPr>
      <xdr:spPr>
        <a:xfrm>
          <a:off x="15430500" y="130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93817</xdr:rowOff>
    </xdr:from>
    <xdr:ext cx="534377" cy="259045"/>
    <xdr:sp macro="" textlink="">
      <xdr:nvSpPr>
        <xdr:cNvPr id="642" name="テキスト ボックス 641"/>
        <xdr:cNvSpPr txBox="1"/>
      </xdr:nvSpPr>
      <xdr:spPr>
        <a:xfrm>
          <a:off x="15214111" y="1312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15799</xdr:rowOff>
    </xdr:from>
    <xdr:to>
      <xdr:col>76</xdr:col>
      <xdr:colOff>165100</xdr:colOff>
      <xdr:row>76</xdr:row>
      <xdr:rowOff>117399</xdr:rowOff>
    </xdr:to>
    <xdr:sp macro="" textlink="">
      <xdr:nvSpPr>
        <xdr:cNvPr id="643" name="楕円 642"/>
        <xdr:cNvSpPr/>
      </xdr:nvSpPr>
      <xdr:spPr>
        <a:xfrm>
          <a:off x="14541500" y="130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108526</xdr:rowOff>
    </xdr:from>
    <xdr:ext cx="534377" cy="259045"/>
    <xdr:sp macro="" textlink="">
      <xdr:nvSpPr>
        <xdr:cNvPr id="644" name="テキスト ボックス 643"/>
        <xdr:cNvSpPr txBox="1"/>
      </xdr:nvSpPr>
      <xdr:spPr>
        <a:xfrm>
          <a:off x="14325111" y="1313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20836</xdr:rowOff>
    </xdr:from>
    <xdr:to>
      <xdr:col>72</xdr:col>
      <xdr:colOff>38100</xdr:colOff>
      <xdr:row>76</xdr:row>
      <xdr:rowOff>122436</xdr:rowOff>
    </xdr:to>
    <xdr:sp macro="" textlink="">
      <xdr:nvSpPr>
        <xdr:cNvPr id="645" name="楕円 644"/>
        <xdr:cNvSpPr/>
      </xdr:nvSpPr>
      <xdr:spPr>
        <a:xfrm>
          <a:off x="13652500" y="1305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113563</xdr:rowOff>
    </xdr:from>
    <xdr:ext cx="534377" cy="259045"/>
    <xdr:sp macro="" textlink="">
      <xdr:nvSpPr>
        <xdr:cNvPr id="646" name="テキスト ボックス 645"/>
        <xdr:cNvSpPr txBox="1"/>
      </xdr:nvSpPr>
      <xdr:spPr>
        <a:xfrm>
          <a:off x="13436111" y="1314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151490</xdr:rowOff>
    </xdr:from>
    <xdr:to>
      <xdr:col>67</xdr:col>
      <xdr:colOff>101600</xdr:colOff>
      <xdr:row>76</xdr:row>
      <xdr:rowOff>81640</xdr:rowOff>
    </xdr:to>
    <xdr:sp macro="" textlink="">
      <xdr:nvSpPr>
        <xdr:cNvPr id="647" name="楕円 646"/>
        <xdr:cNvSpPr/>
      </xdr:nvSpPr>
      <xdr:spPr>
        <a:xfrm>
          <a:off x="12763500" y="130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72767</xdr:rowOff>
    </xdr:from>
    <xdr:ext cx="534377" cy="259045"/>
    <xdr:sp macro="" textlink="">
      <xdr:nvSpPr>
        <xdr:cNvPr id="648" name="テキスト ボックス 647"/>
        <xdr:cNvSpPr txBox="1"/>
      </xdr:nvSpPr>
      <xdr:spPr>
        <a:xfrm>
          <a:off x="12547111" y="1310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85627</xdr:rowOff>
    </xdr:from>
    <xdr:to>
      <xdr:col>85</xdr:col>
      <xdr:colOff>127000</xdr:colOff>
      <xdr:row>95</xdr:row>
      <xdr:rowOff>157238</xdr:rowOff>
    </xdr:to>
    <xdr:cxnSp macro="">
      <xdr:nvCxnSpPr>
        <xdr:cNvPr id="675" name="直線コネクタ 674"/>
        <xdr:cNvCxnSpPr/>
      </xdr:nvCxnSpPr>
      <xdr:spPr>
        <a:xfrm>
          <a:off x="15481300" y="16373377"/>
          <a:ext cx="838200" cy="7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24127</xdr:rowOff>
    </xdr:from>
    <xdr:ext cx="534377" cy="259045"/>
    <xdr:sp macro="" textlink="">
      <xdr:nvSpPr>
        <xdr:cNvPr id="676" name="積立金平均値テキスト"/>
        <xdr:cNvSpPr txBox="1"/>
      </xdr:nvSpPr>
      <xdr:spPr>
        <a:xfrm>
          <a:off x="16370300" y="1665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13339</xdr:rowOff>
    </xdr:from>
    <xdr:to>
      <xdr:col>81</xdr:col>
      <xdr:colOff>50800</xdr:colOff>
      <xdr:row>95</xdr:row>
      <xdr:rowOff>85627</xdr:rowOff>
    </xdr:to>
    <xdr:cxnSp macro="">
      <xdr:nvCxnSpPr>
        <xdr:cNvPr id="678" name="直線コネクタ 677"/>
        <xdr:cNvCxnSpPr/>
      </xdr:nvCxnSpPr>
      <xdr:spPr>
        <a:xfrm>
          <a:off x="14592300" y="16301089"/>
          <a:ext cx="889000" cy="7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106192</xdr:rowOff>
    </xdr:from>
    <xdr:to>
      <xdr:col>76</xdr:col>
      <xdr:colOff>114300</xdr:colOff>
      <xdr:row>95</xdr:row>
      <xdr:rowOff>13339</xdr:rowOff>
    </xdr:to>
    <xdr:cxnSp macro="">
      <xdr:nvCxnSpPr>
        <xdr:cNvPr id="681" name="直線コネクタ 680"/>
        <xdr:cNvCxnSpPr/>
      </xdr:nvCxnSpPr>
      <xdr:spPr>
        <a:xfrm>
          <a:off x="13703300" y="16222492"/>
          <a:ext cx="889000" cy="7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106192</xdr:rowOff>
    </xdr:from>
    <xdr:to>
      <xdr:col>71</xdr:col>
      <xdr:colOff>177800</xdr:colOff>
      <xdr:row>97</xdr:row>
      <xdr:rowOff>4479</xdr:rowOff>
    </xdr:to>
    <xdr:cxnSp macro="">
      <xdr:nvCxnSpPr>
        <xdr:cNvPr id="684" name="直線コネクタ 683"/>
        <xdr:cNvCxnSpPr/>
      </xdr:nvCxnSpPr>
      <xdr:spPr>
        <a:xfrm flipV="1">
          <a:off x="12814300" y="16222492"/>
          <a:ext cx="889000" cy="41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88" name="テキスト ボックス 687"/>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106438</xdr:rowOff>
    </xdr:from>
    <xdr:to>
      <xdr:col>85</xdr:col>
      <xdr:colOff>177800</xdr:colOff>
      <xdr:row>96</xdr:row>
      <xdr:rowOff>36588</xdr:rowOff>
    </xdr:to>
    <xdr:sp macro="" textlink="">
      <xdr:nvSpPr>
        <xdr:cNvPr id="694" name="楕円 693"/>
        <xdr:cNvSpPr/>
      </xdr:nvSpPr>
      <xdr:spPr>
        <a:xfrm>
          <a:off x="16268700" y="1639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129315</xdr:rowOff>
    </xdr:from>
    <xdr:ext cx="599010" cy="259045"/>
    <xdr:sp macro="" textlink="">
      <xdr:nvSpPr>
        <xdr:cNvPr id="695" name="積立金該当値テキスト"/>
        <xdr:cNvSpPr txBox="1"/>
      </xdr:nvSpPr>
      <xdr:spPr>
        <a:xfrm>
          <a:off x="16370300" y="1624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34827</xdr:rowOff>
    </xdr:from>
    <xdr:to>
      <xdr:col>81</xdr:col>
      <xdr:colOff>101600</xdr:colOff>
      <xdr:row>95</xdr:row>
      <xdr:rowOff>136427</xdr:rowOff>
    </xdr:to>
    <xdr:sp macro="" textlink="">
      <xdr:nvSpPr>
        <xdr:cNvPr id="696" name="楕円 695"/>
        <xdr:cNvSpPr/>
      </xdr:nvSpPr>
      <xdr:spPr>
        <a:xfrm>
          <a:off x="15430500" y="1632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152954</xdr:rowOff>
    </xdr:from>
    <xdr:ext cx="599010" cy="259045"/>
    <xdr:sp macro="" textlink="">
      <xdr:nvSpPr>
        <xdr:cNvPr id="697" name="テキスト ボックス 696"/>
        <xdr:cNvSpPr txBox="1"/>
      </xdr:nvSpPr>
      <xdr:spPr>
        <a:xfrm>
          <a:off x="15181795" y="1609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133989</xdr:rowOff>
    </xdr:from>
    <xdr:to>
      <xdr:col>76</xdr:col>
      <xdr:colOff>165100</xdr:colOff>
      <xdr:row>95</xdr:row>
      <xdr:rowOff>64139</xdr:rowOff>
    </xdr:to>
    <xdr:sp macro="" textlink="">
      <xdr:nvSpPr>
        <xdr:cNvPr id="698" name="楕円 697"/>
        <xdr:cNvSpPr/>
      </xdr:nvSpPr>
      <xdr:spPr>
        <a:xfrm>
          <a:off x="14541500" y="162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80666</xdr:rowOff>
    </xdr:from>
    <xdr:ext cx="599010" cy="259045"/>
    <xdr:sp macro="" textlink="">
      <xdr:nvSpPr>
        <xdr:cNvPr id="699" name="テキスト ボックス 698"/>
        <xdr:cNvSpPr txBox="1"/>
      </xdr:nvSpPr>
      <xdr:spPr>
        <a:xfrm>
          <a:off x="14292795" y="1602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55392</xdr:rowOff>
    </xdr:from>
    <xdr:to>
      <xdr:col>72</xdr:col>
      <xdr:colOff>38100</xdr:colOff>
      <xdr:row>94</xdr:row>
      <xdr:rowOff>156992</xdr:rowOff>
    </xdr:to>
    <xdr:sp macro="" textlink="">
      <xdr:nvSpPr>
        <xdr:cNvPr id="700" name="楕円 699"/>
        <xdr:cNvSpPr/>
      </xdr:nvSpPr>
      <xdr:spPr>
        <a:xfrm>
          <a:off x="13652500" y="1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2069</xdr:rowOff>
    </xdr:from>
    <xdr:ext cx="599010" cy="259045"/>
    <xdr:sp macro="" textlink="">
      <xdr:nvSpPr>
        <xdr:cNvPr id="701" name="テキスト ボックス 700"/>
        <xdr:cNvSpPr txBox="1"/>
      </xdr:nvSpPr>
      <xdr:spPr>
        <a:xfrm>
          <a:off x="13403795" y="15946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125129</xdr:rowOff>
    </xdr:from>
    <xdr:to>
      <xdr:col>67</xdr:col>
      <xdr:colOff>101600</xdr:colOff>
      <xdr:row>97</xdr:row>
      <xdr:rowOff>55279</xdr:rowOff>
    </xdr:to>
    <xdr:sp macro="" textlink="">
      <xdr:nvSpPr>
        <xdr:cNvPr id="702" name="楕円 701"/>
        <xdr:cNvSpPr/>
      </xdr:nvSpPr>
      <xdr:spPr>
        <a:xfrm>
          <a:off x="12763500" y="1658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71806</xdr:rowOff>
    </xdr:from>
    <xdr:ext cx="534377" cy="259045"/>
    <xdr:sp macro="" textlink="">
      <xdr:nvSpPr>
        <xdr:cNvPr id="703" name="テキスト ボックス 702"/>
        <xdr:cNvSpPr txBox="1"/>
      </xdr:nvSpPr>
      <xdr:spPr>
        <a:xfrm>
          <a:off x="12547111" y="1635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13818</xdr:rowOff>
    </xdr:from>
    <xdr:to>
      <xdr:col>116</xdr:col>
      <xdr:colOff>63500</xdr:colOff>
      <xdr:row>39</xdr:row>
      <xdr:rowOff>44450</xdr:rowOff>
    </xdr:to>
    <xdr:cxnSp macro="">
      <xdr:nvCxnSpPr>
        <xdr:cNvPr id="732" name="直線コネクタ 731"/>
        <xdr:cNvCxnSpPr/>
      </xdr:nvCxnSpPr>
      <xdr:spPr>
        <a:xfrm flipV="1">
          <a:off x="21323300" y="6528918"/>
          <a:ext cx="838200" cy="20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27627</xdr:rowOff>
    </xdr:from>
    <xdr:ext cx="469744" cy="259045"/>
    <xdr:sp macro="" textlink="">
      <xdr:nvSpPr>
        <xdr:cNvPr id="733" name="投資及び出資金平均値テキスト"/>
        <xdr:cNvSpPr txBox="1"/>
      </xdr:nvSpPr>
      <xdr:spPr>
        <a:xfrm>
          <a:off x="22212300" y="65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168846</xdr:rowOff>
    </xdr:from>
    <xdr:to>
      <xdr:col>102</xdr:col>
      <xdr:colOff>114300</xdr:colOff>
      <xdr:row>39</xdr:row>
      <xdr:rowOff>44450</xdr:rowOff>
    </xdr:to>
    <xdr:cxnSp macro="">
      <xdr:nvCxnSpPr>
        <xdr:cNvPr id="741" name="直線コネクタ 740"/>
        <xdr:cNvCxnSpPr/>
      </xdr:nvCxnSpPr>
      <xdr:spPr>
        <a:xfrm>
          <a:off x="18656300" y="6512496"/>
          <a:ext cx="889000" cy="21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88320</xdr:rowOff>
    </xdr:from>
    <xdr:ext cx="469744" cy="259045"/>
    <xdr:sp macro="" textlink="">
      <xdr:nvSpPr>
        <xdr:cNvPr id="745" name="テキスト ボックス 744"/>
        <xdr:cNvSpPr txBox="1"/>
      </xdr:nvSpPr>
      <xdr:spPr>
        <a:xfrm>
          <a:off x="18421428" y="660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134468</xdr:rowOff>
    </xdr:from>
    <xdr:to>
      <xdr:col>116</xdr:col>
      <xdr:colOff>114300</xdr:colOff>
      <xdr:row>38</xdr:row>
      <xdr:rowOff>64618</xdr:rowOff>
    </xdr:to>
    <xdr:sp macro="" textlink="">
      <xdr:nvSpPr>
        <xdr:cNvPr id="751" name="楕円 750"/>
        <xdr:cNvSpPr/>
      </xdr:nvSpPr>
      <xdr:spPr>
        <a:xfrm>
          <a:off x="22110700" y="64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157345</xdr:rowOff>
    </xdr:from>
    <xdr:ext cx="469744" cy="259045"/>
    <xdr:sp macro="" textlink="">
      <xdr:nvSpPr>
        <xdr:cNvPr id="752" name="投資及び出資金該当値テキスト"/>
        <xdr:cNvSpPr txBox="1"/>
      </xdr:nvSpPr>
      <xdr:spPr>
        <a:xfrm>
          <a:off x="22212300" y="632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118047</xdr:rowOff>
    </xdr:from>
    <xdr:to>
      <xdr:col>98</xdr:col>
      <xdr:colOff>38100</xdr:colOff>
      <xdr:row>38</xdr:row>
      <xdr:rowOff>48197</xdr:rowOff>
    </xdr:to>
    <xdr:sp macro="" textlink="">
      <xdr:nvSpPr>
        <xdr:cNvPr id="759" name="楕円 758"/>
        <xdr:cNvSpPr/>
      </xdr:nvSpPr>
      <xdr:spPr>
        <a:xfrm>
          <a:off x="18605500" y="646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64724</xdr:rowOff>
    </xdr:from>
    <xdr:ext cx="469744" cy="259045"/>
    <xdr:sp macro="" textlink="">
      <xdr:nvSpPr>
        <xdr:cNvPr id="760" name="テキスト ボックス 759"/>
        <xdr:cNvSpPr txBox="1"/>
      </xdr:nvSpPr>
      <xdr:spPr>
        <a:xfrm>
          <a:off x="18421428" y="623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91944</xdr:rowOff>
    </xdr:from>
    <xdr:to>
      <xdr:col>116</xdr:col>
      <xdr:colOff>63500</xdr:colOff>
      <xdr:row>59</xdr:row>
      <xdr:rowOff>92140</xdr:rowOff>
    </xdr:to>
    <xdr:cxnSp macro="">
      <xdr:nvCxnSpPr>
        <xdr:cNvPr id="791" name="直線コネクタ 790"/>
        <xdr:cNvCxnSpPr/>
      </xdr:nvCxnSpPr>
      <xdr:spPr>
        <a:xfrm flipV="1">
          <a:off x="21323300" y="10207494"/>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92140</xdr:rowOff>
    </xdr:from>
    <xdr:to>
      <xdr:col>111</xdr:col>
      <xdr:colOff>177800</xdr:colOff>
      <xdr:row>59</xdr:row>
      <xdr:rowOff>92325</xdr:rowOff>
    </xdr:to>
    <xdr:cxnSp macro="">
      <xdr:nvCxnSpPr>
        <xdr:cNvPr id="794" name="直線コネクタ 793"/>
        <xdr:cNvCxnSpPr/>
      </xdr:nvCxnSpPr>
      <xdr:spPr>
        <a:xfrm flipV="1">
          <a:off x="20434300" y="10207690"/>
          <a:ext cx="8890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92325</xdr:rowOff>
    </xdr:from>
    <xdr:to>
      <xdr:col>107</xdr:col>
      <xdr:colOff>50800</xdr:colOff>
      <xdr:row>59</xdr:row>
      <xdr:rowOff>92489</xdr:rowOff>
    </xdr:to>
    <xdr:cxnSp macro="">
      <xdr:nvCxnSpPr>
        <xdr:cNvPr id="797" name="直線コネクタ 796"/>
        <xdr:cNvCxnSpPr/>
      </xdr:nvCxnSpPr>
      <xdr:spPr>
        <a:xfrm flipV="1">
          <a:off x="19545300" y="1020787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92489</xdr:rowOff>
    </xdr:from>
    <xdr:to>
      <xdr:col>102</xdr:col>
      <xdr:colOff>114300</xdr:colOff>
      <xdr:row>59</xdr:row>
      <xdr:rowOff>92630</xdr:rowOff>
    </xdr:to>
    <xdr:cxnSp macro="">
      <xdr:nvCxnSpPr>
        <xdr:cNvPr id="800" name="直線コネクタ 799"/>
        <xdr:cNvCxnSpPr/>
      </xdr:nvCxnSpPr>
      <xdr:spPr>
        <a:xfrm flipV="1">
          <a:off x="18656300" y="10208039"/>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41144</xdr:rowOff>
    </xdr:from>
    <xdr:to>
      <xdr:col>116</xdr:col>
      <xdr:colOff>114300</xdr:colOff>
      <xdr:row>59</xdr:row>
      <xdr:rowOff>142744</xdr:rowOff>
    </xdr:to>
    <xdr:sp macro="" textlink="">
      <xdr:nvSpPr>
        <xdr:cNvPr id="810" name="楕円 809"/>
        <xdr:cNvSpPr/>
      </xdr:nvSpPr>
      <xdr:spPr>
        <a:xfrm>
          <a:off x="22110700" y="1015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127521</xdr:rowOff>
    </xdr:from>
    <xdr:ext cx="378565" cy="259045"/>
    <xdr:sp macro="" textlink="">
      <xdr:nvSpPr>
        <xdr:cNvPr id="811" name="貸付金該当値テキスト"/>
        <xdr:cNvSpPr txBox="1"/>
      </xdr:nvSpPr>
      <xdr:spPr>
        <a:xfrm>
          <a:off x="22212300" y="1007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41340</xdr:rowOff>
    </xdr:from>
    <xdr:to>
      <xdr:col>112</xdr:col>
      <xdr:colOff>38100</xdr:colOff>
      <xdr:row>59</xdr:row>
      <xdr:rowOff>142940</xdr:rowOff>
    </xdr:to>
    <xdr:sp macro="" textlink="">
      <xdr:nvSpPr>
        <xdr:cNvPr id="812" name="楕円 811"/>
        <xdr:cNvSpPr/>
      </xdr:nvSpPr>
      <xdr:spPr>
        <a:xfrm>
          <a:off x="21272500" y="101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134067</xdr:rowOff>
    </xdr:from>
    <xdr:ext cx="378565" cy="259045"/>
    <xdr:sp macro="" textlink="">
      <xdr:nvSpPr>
        <xdr:cNvPr id="813" name="テキスト ボックス 812"/>
        <xdr:cNvSpPr txBox="1"/>
      </xdr:nvSpPr>
      <xdr:spPr>
        <a:xfrm>
          <a:off x="21134017" y="10249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41525</xdr:rowOff>
    </xdr:from>
    <xdr:to>
      <xdr:col>107</xdr:col>
      <xdr:colOff>101600</xdr:colOff>
      <xdr:row>59</xdr:row>
      <xdr:rowOff>143125</xdr:rowOff>
    </xdr:to>
    <xdr:sp macro="" textlink="">
      <xdr:nvSpPr>
        <xdr:cNvPr id="814" name="楕円 813"/>
        <xdr:cNvSpPr/>
      </xdr:nvSpPr>
      <xdr:spPr>
        <a:xfrm>
          <a:off x="20383500" y="1015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134252</xdr:rowOff>
    </xdr:from>
    <xdr:ext cx="378565" cy="259045"/>
    <xdr:sp macro="" textlink="">
      <xdr:nvSpPr>
        <xdr:cNvPr id="815" name="テキスト ボックス 814"/>
        <xdr:cNvSpPr txBox="1"/>
      </xdr:nvSpPr>
      <xdr:spPr>
        <a:xfrm>
          <a:off x="20245017" y="10249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41689</xdr:rowOff>
    </xdr:from>
    <xdr:to>
      <xdr:col>102</xdr:col>
      <xdr:colOff>165100</xdr:colOff>
      <xdr:row>59</xdr:row>
      <xdr:rowOff>143289</xdr:rowOff>
    </xdr:to>
    <xdr:sp macro="" textlink="">
      <xdr:nvSpPr>
        <xdr:cNvPr id="816" name="楕円 815"/>
        <xdr:cNvSpPr/>
      </xdr:nvSpPr>
      <xdr:spPr>
        <a:xfrm>
          <a:off x="19494500" y="101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134416</xdr:rowOff>
    </xdr:from>
    <xdr:ext cx="378565" cy="259045"/>
    <xdr:sp macro="" textlink="">
      <xdr:nvSpPr>
        <xdr:cNvPr id="817" name="テキスト ボックス 816"/>
        <xdr:cNvSpPr txBox="1"/>
      </xdr:nvSpPr>
      <xdr:spPr>
        <a:xfrm>
          <a:off x="19356017" y="10249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41830</xdr:rowOff>
    </xdr:from>
    <xdr:to>
      <xdr:col>98</xdr:col>
      <xdr:colOff>38100</xdr:colOff>
      <xdr:row>59</xdr:row>
      <xdr:rowOff>143430</xdr:rowOff>
    </xdr:to>
    <xdr:sp macro="" textlink="">
      <xdr:nvSpPr>
        <xdr:cNvPr id="818" name="楕円 817"/>
        <xdr:cNvSpPr/>
      </xdr:nvSpPr>
      <xdr:spPr>
        <a:xfrm>
          <a:off x="18605500" y="1015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134557</xdr:rowOff>
    </xdr:from>
    <xdr:ext cx="378565" cy="259045"/>
    <xdr:sp macro="" textlink="">
      <xdr:nvSpPr>
        <xdr:cNvPr id="819" name="テキスト ボックス 818"/>
        <xdr:cNvSpPr txBox="1"/>
      </xdr:nvSpPr>
      <xdr:spPr>
        <a:xfrm>
          <a:off x="18467017" y="10250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15180</xdr:rowOff>
    </xdr:from>
    <xdr:to>
      <xdr:col>116</xdr:col>
      <xdr:colOff>63500</xdr:colOff>
      <xdr:row>73</xdr:row>
      <xdr:rowOff>145396</xdr:rowOff>
    </xdr:to>
    <xdr:cxnSp macro="">
      <xdr:nvCxnSpPr>
        <xdr:cNvPr id="852" name="直線コネクタ 851"/>
        <xdr:cNvCxnSpPr/>
      </xdr:nvCxnSpPr>
      <xdr:spPr>
        <a:xfrm>
          <a:off x="21323300" y="12531030"/>
          <a:ext cx="838200" cy="13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159788</xdr:rowOff>
    </xdr:from>
    <xdr:to>
      <xdr:col>111</xdr:col>
      <xdr:colOff>177800</xdr:colOff>
      <xdr:row>73</xdr:row>
      <xdr:rowOff>15180</xdr:rowOff>
    </xdr:to>
    <xdr:cxnSp macro="">
      <xdr:nvCxnSpPr>
        <xdr:cNvPr id="855" name="直線コネクタ 854"/>
        <xdr:cNvCxnSpPr/>
      </xdr:nvCxnSpPr>
      <xdr:spPr>
        <a:xfrm>
          <a:off x="20434300" y="12504188"/>
          <a:ext cx="8890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159788</xdr:rowOff>
    </xdr:from>
    <xdr:to>
      <xdr:col>107</xdr:col>
      <xdr:colOff>50800</xdr:colOff>
      <xdr:row>73</xdr:row>
      <xdr:rowOff>127574</xdr:rowOff>
    </xdr:to>
    <xdr:cxnSp macro="">
      <xdr:nvCxnSpPr>
        <xdr:cNvPr id="858" name="直線コネクタ 857"/>
        <xdr:cNvCxnSpPr/>
      </xdr:nvCxnSpPr>
      <xdr:spPr>
        <a:xfrm flipV="1">
          <a:off x="19545300" y="12504188"/>
          <a:ext cx="889000" cy="13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122669</xdr:rowOff>
    </xdr:from>
    <xdr:to>
      <xdr:col>102</xdr:col>
      <xdr:colOff>114300</xdr:colOff>
      <xdr:row>73</xdr:row>
      <xdr:rowOff>127574</xdr:rowOff>
    </xdr:to>
    <xdr:cxnSp macro="">
      <xdr:nvCxnSpPr>
        <xdr:cNvPr id="861" name="直線コネクタ 860"/>
        <xdr:cNvCxnSpPr/>
      </xdr:nvCxnSpPr>
      <xdr:spPr>
        <a:xfrm>
          <a:off x="18656300" y="12638519"/>
          <a:ext cx="889000" cy="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94596</xdr:rowOff>
    </xdr:from>
    <xdr:to>
      <xdr:col>116</xdr:col>
      <xdr:colOff>114300</xdr:colOff>
      <xdr:row>74</xdr:row>
      <xdr:rowOff>24746</xdr:rowOff>
    </xdr:to>
    <xdr:sp macro="" textlink="">
      <xdr:nvSpPr>
        <xdr:cNvPr id="871" name="楕円 870"/>
        <xdr:cNvSpPr/>
      </xdr:nvSpPr>
      <xdr:spPr>
        <a:xfrm>
          <a:off x="22110700" y="1261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117473</xdr:rowOff>
    </xdr:from>
    <xdr:ext cx="599010" cy="259045"/>
    <xdr:sp macro="" textlink="">
      <xdr:nvSpPr>
        <xdr:cNvPr id="872" name="繰出金該当値テキスト"/>
        <xdr:cNvSpPr txBox="1"/>
      </xdr:nvSpPr>
      <xdr:spPr>
        <a:xfrm>
          <a:off x="22212300" y="1246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135830</xdr:rowOff>
    </xdr:from>
    <xdr:to>
      <xdr:col>112</xdr:col>
      <xdr:colOff>38100</xdr:colOff>
      <xdr:row>73</xdr:row>
      <xdr:rowOff>65980</xdr:rowOff>
    </xdr:to>
    <xdr:sp macro="" textlink="">
      <xdr:nvSpPr>
        <xdr:cNvPr id="873" name="楕円 872"/>
        <xdr:cNvSpPr/>
      </xdr:nvSpPr>
      <xdr:spPr>
        <a:xfrm>
          <a:off x="21272500" y="1248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82507</xdr:rowOff>
    </xdr:from>
    <xdr:ext cx="599010" cy="259045"/>
    <xdr:sp macro="" textlink="">
      <xdr:nvSpPr>
        <xdr:cNvPr id="874" name="テキスト ボックス 873"/>
        <xdr:cNvSpPr txBox="1"/>
      </xdr:nvSpPr>
      <xdr:spPr>
        <a:xfrm>
          <a:off x="21023795" y="1225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108988</xdr:rowOff>
    </xdr:from>
    <xdr:to>
      <xdr:col>107</xdr:col>
      <xdr:colOff>101600</xdr:colOff>
      <xdr:row>73</xdr:row>
      <xdr:rowOff>39138</xdr:rowOff>
    </xdr:to>
    <xdr:sp macro="" textlink="">
      <xdr:nvSpPr>
        <xdr:cNvPr id="875" name="楕円 874"/>
        <xdr:cNvSpPr/>
      </xdr:nvSpPr>
      <xdr:spPr>
        <a:xfrm>
          <a:off x="20383500" y="1245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55665</xdr:rowOff>
    </xdr:from>
    <xdr:ext cx="599010" cy="259045"/>
    <xdr:sp macro="" textlink="">
      <xdr:nvSpPr>
        <xdr:cNvPr id="876" name="テキスト ボックス 875"/>
        <xdr:cNvSpPr txBox="1"/>
      </xdr:nvSpPr>
      <xdr:spPr>
        <a:xfrm>
          <a:off x="20134795" y="1222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76774</xdr:rowOff>
    </xdr:from>
    <xdr:to>
      <xdr:col>102</xdr:col>
      <xdr:colOff>165100</xdr:colOff>
      <xdr:row>74</xdr:row>
      <xdr:rowOff>6924</xdr:rowOff>
    </xdr:to>
    <xdr:sp macro="" textlink="">
      <xdr:nvSpPr>
        <xdr:cNvPr id="877" name="楕円 876"/>
        <xdr:cNvSpPr/>
      </xdr:nvSpPr>
      <xdr:spPr>
        <a:xfrm>
          <a:off x="19494500" y="125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23451</xdr:rowOff>
    </xdr:from>
    <xdr:ext cx="599010" cy="259045"/>
    <xdr:sp macro="" textlink="">
      <xdr:nvSpPr>
        <xdr:cNvPr id="878" name="テキスト ボックス 877"/>
        <xdr:cNvSpPr txBox="1"/>
      </xdr:nvSpPr>
      <xdr:spPr>
        <a:xfrm>
          <a:off x="19245795" y="1236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71869</xdr:rowOff>
    </xdr:from>
    <xdr:to>
      <xdr:col>98</xdr:col>
      <xdr:colOff>38100</xdr:colOff>
      <xdr:row>74</xdr:row>
      <xdr:rowOff>2019</xdr:rowOff>
    </xdr:to>
    <xdr:sp macro="" textlink="">
      <xdr:nvSpPr>
        <xdr:cNvPr id="879" name="楕円 878"/>
        <xdr:cNvSpPr/>
      </xdr:nvSpPr>
      <xdr:spPr>
        <a:xfrm>
          <a:off x="18605500" y="125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18546</xdr:rowOff>
    </xdr:from>
    <xdr:ext cx="599010" cy="259045"/>
    <xdr:sp macro="" textlink="">
      <xdr:nvSpPr>
        <xdr:cNvPr id="880" name="テキスト ボックス 879"/>
        <xdr:cNvSpPr txBox="1"/>
      </xdr:nvSpPr>
      <xdr:spPr>
        <a:xfrm>
          <a:off x="18356795" y="1236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人件費は、類似団体等の平均を上回っており、定員管理計画に基づき職員数の適正化や給与水準の適正化に努める。物件費についても類似団体等の平均を上回っており、常に事務事業の見直しを図っているが、委託業務等の見直しにより今後とも削減に努める。維持補修費は、施設の老朽化等により年々経費が増加したが、、老朽化施設の統廃合など適正な管理に努める。扶助費は、類似団体等の平均を下回っているが、年々増加する高齢化率と共に増加しており、動向に注意していく必要がある。補助費等は、増加傾向にあり単独補助金の必要性など適正に審査し、整理合理化を図り増加の抑制に努める。普通建設事業費は、年度により増減はあるが、新規事業や老朽施設の更新、インフラ整備など必要な事業を取捨選択し経費の抑制に努める。公債費は、投資的経費の抑制により地方債の新規発行を控えたことにより、公債費の償還額は平成</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年度をピークに減少しており、今後とも適正な地方債発行に努める</a:t>
          </a:r>
          <a:r>
            <a:rPr kumimoji="1" lang="ja-JP" altLang="en-US" sz="1100" b="0" i="0" baseline="0">
              <a:solidFill>
                <a:schemeClr val="dk1"/>
              </a:solidFill>
              <a:effectLst/>
              <a:latin typeface="+mn-lt"/>
              <a:ea typeface="+mn-ea"/>
              <a:cs typeface="+mn-cs"/>
            </a:rPr>
            <a:t>が上昇傾向にある。</a:t>
          </a:r>
          <a:r>
            <a:rPr kumimoji="1" lang="ja-JP" altLang="ja-JP" sz="1100" b="0" i="0" baseline="0">
              <a:solidFill>
                <a:schemeClr val="dk1"/>
              </a:solidFill>
              <a:effectLst/>
              <a:latin typeface="+mn-lt"/>
              <a:ea typeface="+mn-ea"/>
              <a:cs typeface="+mn-cs"/>
            </a:rPr>
            <a:t>積立金は、老朽化施設の更新など大型事業も控えているため積立をする。繰出金は、国民健康保険・後期高齢者医療・介護保険・下水道・簡易水道事業への繰出金であり、ほぼ横ばいとなっている。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4,713
4,704
716.80
6,132,635
5,958,462
136,659
3,334,629
5,989,532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58039</xdr:rowOff>
    </xdr:from>
    <xdr:to>
      <xdr:col>24</xdr:col>
      <xdr:colOff>63500</xdr:colOff>
      <xdr:row>33</xdr:row>
      <xdr:rowOff>82677</xdr:rowOff>
    </xdr:to>
    <xdr:cxnSp macro="">
      <xdr:nvCxnSpPr>
        <xdr:cNvPr id="61" name="直線コネクタ 60"/>
        <xdr:cNvCxnSpPr/>
      </xdr:nvCxnSpPr>
      <xdr:spPr>
        <a:xfrm flipV="1">
          <a:off x="3797300" y="5715889"/>
          <a:ext cx="8382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82677</xdr:rowOff>
    </xdr:from>
    <xdr:to>
      <xdr:col>19</xdr:col>
      <xdr:colOff>177800</xdr:colOff>
      <xdr:row>33</xdr:row>
      <xdr:rowOff>160909</xdr:rowOff>
    </xdr:to>
    <xdr:cxnSp macro="">
      <xdr:nvCxnSpPr>
        <xdr:cNvPr id="64" name="直線コネクタ 63"/>
        <xdr:cNvCxnSpPr/>
      </xdr:nvCxnSpPr>
      <xdr:spPr>
        <a:xfrm flipV="1">
          <a:off x="2908300" y="5740527"/>
          <a:ext cx="889000" cy="7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59690</xdr:rowOff>
    </xdr:from>
    <xdr:to>
      <xdr:col>15</xdr:col>
      <xdr:colOff>50800</xdr:colOff>
      <xdr:row>33</xdr:row>
      <xdr:rowOff>160909</xdr:rowOff>
    </xdr:to>
    <xdr:cxnSp macro="">
      <xdr:nvCxnSpPr>
        <xdr:cNvPr id="67" name="直線コネクタ 66"/>
        <xdr:cNvCxnSpPr/>
      </xdr:nvCxnSpPr>
      <xdr:spPr>
        <a:xfrm>
          <a:off x="2019300" y="5717540"/>
          <a:ext cx="889000" cy="10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59690</xdr:rowOff>
    </xdr:from>
    <xdr:to>
      <xdr:col>10</xdr:col>
      <xdr:colOff>114300</xdr:colOff>
      <xdr:row>33</xdr:row>
      <xdr:rowOff>121285</xdr:rowOff>
    </xdr:to>
    <xdr:cxnSp macro="">
      <xdr:nvCxnSpPr>
        <xdr:cNvPr id="70" name="直線コネクタ 69"/>
        <xdr:cNvCxnSpPr/>
      </xdr:nvCxnSpPr>
      <xdr:spPr>
        <a:xfrm flipV="1">
          <a:off x="1130300" y="5717540"/>
          <a:ext cx="889000" cy="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7239</xdr:rowOff>
    </xdr:from>
    <xdr:to>
      <xdr:col>24</xdr:col>
      <xdr:colOff>114300</xdr:colOff>
      <xdr:row>33</xdr:row>
      <xdr:rowOff>108839</xdr:rowOff>
    </xdr:to>
    <xdr:sp macro="" textlink="">
      <xdr:nvSpPr>
        <xdr:cNvPr id="80" name="楕円 79"/>
        <xdr:cNvSpPr/>
      </xdr:nvSpPr>
      <xdr:spPr>
        <a:xfrm>
          <a:off x="4584700" y="56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30116</xdr:rowOff>
    </xdr:from>
    <xdr:ext cx="534377" cy="259045"/>
    <xdr:sp macro="" textlink="">
      <xdr:nvSpPr>
        <xdr:cNvPr id="81" name="議会費該当値テキスト"/>
        <xdr:cNvSpPr txBox="1"/>
      </xdr:nvSpPr>
      <xdr:spPr>
        <a:xfrm>
          <a:off x="4686300" y="551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31877</xdr:rowOff>
    </xdr:from>
    <xdr:to>
      <xdr:col>20</xdr:col>
      <xdr:colOff>38100</xdr:colOff>
      <xdr:row>33</xdr:row>
      <xdr:rowOff>133477</xdr:rowOff>
    </xdr:to>
    <xdr:sp macro="" textlink="">
      <xdr:nvSpPr>
        <xdr:cNvPr id="82" name="楕円 81"/>
        <xdr:cNvSpPr/>
      </xdr:nvSpPr>
      <xdr:spPr>
        <a:xfrm>
          <a:off x="3746500" y="568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150004</xdr:rowOff>
    </xdr:from>
    <xdr:ext cx="534377" cy="259045"/>
    <xdr:sp macro="" textlink="">
      <xdr:nvSpPr>
        <xdr:cNvPr id="83" name="テキスト ボックス 82"/>
        <xdr:cNvSpPr txBox="1"/>
      </xdr:nvSpPr>
      <xdr:spPr>
        <a:xfrm>
          <a:off x="3530111" y="546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110109</xdr:rowOff>
    </xdr:from>
    <xdr:to>
      <xdr:col>15</xdr:col>
      <xdr:colOff>101600</xdr:colOff>
      <xdr:row>34</xdr:row>
      <xdr:rowOff>40259</xdr:rowOff>
    </xdr:to>
    <xdr:sp macro="" textlink="">
      <xdr:nvSpPr>
        <xdr:cNvPr id="84" name="楕円 83"/>
        <xdr:cNvSpPr/>
      </xdr:nvSpPr>
      <xdr:spPr>
        <a:xfrm>
          <a:off x="2857500" y="57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56786</xdr:rowOff>
    </xdr:from>
    <xdr:ext cx="534377" cy="259045"/>
    <xdr:sp macro="" textlink="">
      <xdr:nvSpPr>
        <xdr:cNvPr id="85" name="テキスト ボックス 84"/>
        <xdr:cNvSpPr txBox="1"/>
      </xdr:nvSpPr>
      <xdr:spPr>
        <a:xfrm>
          <a:off x="2641111" y="554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8890</xdr:rowOff>
    </xdr:from>
    <xdr:to>
      <xdr:col>10</xdr:col>
      <xdr:colOff>165100</xdr:colOff>
      <xdr:row>33</xdr:row>
      <xdr:rowOff>110490</xdr:rowOff>
    </xdr:to>
    <xdr:sp macro="" textlink="">
      <xdr:nvSpPr>
        <xdr:cNvPr id="86" name="楕円 85"/>
        <xdr:cNvSpPr/>
      </xdr:nvSpPr>
      <xdr:spPr>
        <a:xfrm>
          <a:off x="1968500" y="5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127017</xdr:rowOff>
    </xdr:from>
    <xdr:ext cx="534377" cy="259045"/>
    <xdr:sp macro="" textlink="">
      <xdr:nvSpPr>
        <xdr:cNvPr id="87" name="テキスト ボックス 86"/>
        <xdr:cNvSpPr txBox="1"/>
      </xdr:nvSpPr>
      <xdr:spPr>
        <a:xfrm>
          <a:off x="1752111" y="54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70485</xdr:rowOff>
    </xdr:from>
    <xdr:to>
      <xdr:col>6</xdr:col>
      <xdr:colOff>38100</xdr:colOff>
      <xdr:row>34</xdr:row>
      <xdr:rowOff>635</xdr:rowOff>
    </xdr:to>
    <xdr:sp macro="" textlink="">
      <xdr:nvSpPr>
        <xdr:cNvPr id="88" name="楕円 87"/>
        <xdr:cNvSpPr/>
      </xdr:nvSpPr>
      <xdr:spPr>
        <a:xfrm>
          <a:off x="1079500" y="57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17162</xdr:rowOff>
    </xdr:from>
    <xdr:ext cx="534377" cy="259045"/>
    <xdr:sp macro="" textlink="">
      <xdr:nvSpPr>
        <xdr:cNvPr id="89" name="テキスト ボックス 88"/>
        <xdr:cNvSpPr txBox="1"/>
      </xdr:nvSpPr>
      <xdr:spPr>
        <a:xfrm>
          <a:off x="863111" y="550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91283</xdr:rowOff>
    </xdr:from>
    <xdr:to>
      <xdr:col>24</xdr:col>
      <xdr:colOff>63500</xdr:colOff>
      <xdr:row>54</xdr:row>
      <xdr:rowOff>49694</xdr:rowOff>
    </xdr:to>
    <xdr:cxnSp macro="">
      <xdr:nvCxnSpPr>
        <xdr:cNvPr id="120" name="直線コネクタ 119"/>
        <xdr:cNvCxnSpPr/>
      </xdr:nvCxnSpPr>
      <xdr:spPr>
        <a:xfrm flipV="1">
          <a:off x="3797300" y="9178133"/>
          <a:ext cx="838200" cy="12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20306</xdr:rowOff>
    </xdr:from>
    <xdr:to>
      <xdr:col>19</xdr:col>
      <xdr:colOff>177800</xdr:colOff>
      <xdr:row>54</xdr:row>
      <xdr:rowOff>49694</xdr:rowOff>
    </xdr:to>
    <xdr:cxnSp macro="">
      <xdr:nvCxnSpPr>
        <xdr:cNvPr id="123" name="直線コネクタ 122"/>
        <xdr:cNvCxnSpPr/>
      </xdr:nvCxnSpPr>
      <xdr:spPr>
        <a:xfrm>
          <a:off x="2908300" y="9278606"/>
          <a:ext cx="889000" cy="2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155679</xdr:rowOff>
    </xdr:from>
    <xdr:to>
      <xdr:col>15</xdr:col>
      <xdr:colOff>50800</xdr:colOff>
      <xdr:row>54</xdr:row>
      <xdr:rowOff>20306</xdr:rowOff>
    </xdr:to>
    <xdr:cxnSp macro="">
      <xdr:nvCxnSpPr>
        <xdr:cNvPr id="126" name="直線コネクタ 125"/>
        <xdr:cNvCxnSpPr/>
      </xdr:nvCxnSpPr>
      <xdr:spPr>
        <a:xfrm>
          <a:off x="2019300" y="9242529"/>
          <a:ext cx="889000" cy="3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155679</xdr:rowOff>
    </xdr:from>
    <xdr:to>
      <xdr:col>10</xdr:col>
      <xdr:colOff>114300</xdr:colOff>
      <xdr:row>55</xdr:row>
      <xdr:rowOff>16903</xdr:rowOff>
    </xdr:to>
    <xdr:cxnSp macro="">
      <xdr:nvCxnSpPr>
        <xdr:cNvPr id="129" name="直線コネクタ 128"/>
        <xdr:cNvCxnSpPr/>
      </xdr:nvCxnSpPr>
      <xdr:spPr>
        <a:xfrm flipV="1">
          <a:off x="1130300" y="9242529"/>
          <a:ext cx="889000" cy="20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40483</xdr:rowOff>
    </xdr:from>
    <xdr:to>
      <xdr:col>24</xdr:col>
      <xdr:colOff>114300</xdr:colOff>
      <xdr:row>53</xdr:row>
      <xdr:rowOff>142083</xdr:rowOff>
    </xdr:to>
    <xdr:sp macro="" textlink="">
      <xdr:nvSpPr>
        <xdr:cNvPr id="139" name="楕円 138"/>
        <xdr:cNvSpPr/>
      </xdr:nvSpPr>
      <xdr:spPr>
        <a:xfrm>
          <a:off x="4584700" y="912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63360</xdr:rowOff>
    </xdr:from>
    <xdr:ext cx="599010" cy="259045"/>
    <xdr:sp macro="" textlink="">
      <xdr:nvSpPr>
        <xdr:cNvPr id="140" name="総務費該当値テキスト"/>
        <xdr:cNvSpPr txBox="1"/>
      </xdr:nvSpPr>
      <xdr:spPr>
        <a:xfrm>
          <a:off x="4686300" y="897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170344</xdr:rowOff>
    </xdr:from>
    <xdr:to>
      <xdr:col>20</xdr:col>
      <xdr:colOff>38100</xdr:colOff>
      <xdr:row>54</xdr:row>
      <xdr:rowOff>100494</xdr:rowOff>
    </xdr:to>
    <xdr:sp macro="" textlink="">
      <xdr:nvSpPr>
        <xdr:cNvPr id="141" name="楕円 140"/>
        <xdr:cNvSpPr/>
      </xdr:nvSpPr>
      <xdr:spPr>
        <a:xfrm>
          <a:off x="3746500" y="92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117021</xdr:rowOff>
    </xdr:from>
    <xdr:ext cx="599010" cy="259045"/>
    <xdr:sp macro="" textlink="">
      <xdr:nvSpPr>
        <xdr:cNvPr id="142" name="テキスト ボックス 141"/>
        <xdr:cNvSpPr txBox="1"/>
      </xdr:nvSpPr>
      <xdr:spPr>
        <a:xfrm>
          <a:off x="3497795" y="903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140956</xdr:rowOff>
    </xdr:from>
    <xdr:to>
      <xdr:col>15</xdr:col>
      <xdr:colOff>101600</xdr:colOff>
      <xdr:row>54</xdr:row>
      <xdr:rowOff>71106</xdr:rowOff>
    </xdr:to>
    <xdr:sp macro="" textlink="">
      <xdr:nvSpPr>
        <xdr:cNvPr id="143" name="楕円 142"/>
        <xdr:cNvSpPr/>
      </xdr:nvSpPr>
      <xdr:spPr>
        <a:xfrm>
          <a:off x="2857500" y="92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87633</xdr:rowOff>
    </xdr:from>
    <xdr:ext cx="599010" cy="259045"/>
    <xdr:sp macro="" textlink="">
      <xdr:nvSpPr>
        <xdr:cNvPr id="144" name="テキスト ボックス 143"/>
        <xdr:cNvSpPr txBox="1"/>
      </xdr:nvSpPr>
      <xdr:spPr>
        <a:xfrm>
          <a:off x="2608795" y="900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104879</xdr:rowOff>
    </xdr:from>
    <xdr:to>
      <xdr:col>10</xdr:col>
      <xdr:colOff>165100</xdr:colOff>
      <xdr:row>54</xdr:row>
      <xdr:rowOff>35029</xdr:rowOff>
    </xdr:to>
    <xdr:sp macro="" textlink="">
      <xdr:nvSpPr>
        <xdr:cNvPr id="145" name="楕円 144"/>
        <xdr:cNvSpPr/>
      </xdr:nvSpPr>
      <xdr:spPr>
        <a:xfrm>
          <a:off x="1968500" y="919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51556</xdr:rowOff>
    </xdr:from>
    <xdr:ext cx="599010" cy="259045"/>
    <xdr:sp macro="" textlink="">
      <xdr:nvSpPr>
        <xdr:cNvPr id="146" name="テキスト ボックス 145"/>
        <xdr:cNvSpPr txBox="1"/>
      </xdr:nvSpPr>
      <xdr:spPr>
        <a:xfrm>
          <a:off x="1719795" y="896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137553</xdr:rowOff>
    </xdr:from>
    <xdr:to>
      <xdr:col>6</xdr:col>
      <xdr:colOff>38100</xdr:colOff>
      <xdr:row>55</xdr:row>
      <xdr:rowOff>67703</xdr:rowOff>
    </xdr:to>
    <xdr:sp macro="" textlink="">
      <xdr:nvSpPr>
        <xdr:cNvPr id="147" name="楕円 146"/>
        <xdr:cNvSpPr/>
      </xdr:nvSpPr>
      <xdr:spPr>
        <a:xfrm>
          <a:off x="1079500" y="939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84230</xdr:rowOff>
    </xdr:from>
    <xdr:ext cx="599010" cy="259045"/>
    <xdr:sp macro="" textlink="">
      <xdr:nvSpPr>
        <xdr:cNvPr id="148" name="テキスト ボックス 147"/>
        <xdr:cNvSpPr txBox="1"/>
      </xdr:nvSpPr>
      <xdr:spPr>
        <a:xfrm>
          <a:off x="830795" y="917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24920</xdr:rowOff>
    </xdr:from>
    <xdr:to>
      <xdr:col>24</xdr:col>
      <xdr:colOff>62865</xdr:colOff>
      <xdr:row>78</xdr:row>
      <xdr:rowOff>113686</xdr:rowOff>
    </xdr:to>
    <xdr:cxnSp macro="">
      <xdr:nvCxnSpPr>
        <xdr:cNvPr id="171" name="直線コネクタ 170"/>
        <xdr:cNvCxnSpPr/>
      </xdr:nvCxnSpPr>
      <xdr:spPr>
        <a:xfrm flipV="1">
          <a:off x="4633595" y="12540770"/>
          <a:ext cx="1270" cy="946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117513</xdr:rowOff>
    </xdr:from>
    <xdr:ext cx="599010" cy="259045"/>
    <xdr:sp macro="" textlink="">
      <xdr:nvSpPr>
        <xdr:cNvPr id="172" name="民生費最小値テキスト"/>
        <xdr:cNvSpPr txBox="1"/>
      </xdr:nvSpPr>
      <xdr:spPr>
        <a:xfrm>
          <a:off x="4686300" y="1349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113686</xdr:rowOff>
    </xdr:from>
    <xdr:to>
      <xdr:col>24</xdr:col>
      <xdr:colOff>152400</xdr:colOff>
      <xdr:row>78</xdr:row>
      <xdr:rowOff>113686</xdr:rowOff>
    </xdr:to>
    <xdr:cxnSp macro="">
      <xdr:nvCxnSpPr>
        <xdr:cNvPr id="173" name="直線コネクタ 172"/>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143047</xdr:rowOff>
    </xdr:from>
    <xdr:ext cx="599010" cy="259045"/>
    <xdr:sp macro="" textlink="">
      <xdr:nvSpPr>
        <xdr:cNvPr id="174" name="民生費最大値テキスト"/>
        <xdr:cNvSpPr txBox="1"/>
      </xdr:nvSpPr>
      <xdr:spPr>
        <a:xfrm>
          <a:off x="4686300" y="1231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24920</xdr:rowOff>
    </xdr:from>
    <xdr:to>
      <xdr:col>24</xdr:col>
      <xdr:colOff>152400</xdr:colOff>
      <xdr:row>73</xdr:row>
      <xdr:rowOff>24920</xdr:rowOff>
    </xdr:to>
    <xdr:cxnSp macro="">
      <xdr:nvCxnSpPr>
        <xdr:cNvPr id="175" name="直線コネクタ 174"/>
        <xdr:cNvCxnSpPr/>
      </xdr:nvCxnSpPr>
      <xdr:spPr>
        <a:xfrm>
          <a:off x="4546600" y="12540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101638</xdr:rowOff>
    </xdr:from>
    <xdr:to>
      <xdr:col>24</xdr:col>
      <xdr:colOff>63500</xdr:colOff>
      <xdr:row>75</xdr:row>
      <xdr:rowOff>157919</xdr:rowOff>
    </xdr:to>
    <xdr:cxnSp macro="">
      <xdr:nvCxnSpPr>
        <xdr:cNvPr id="176" name="直線コネクタ 175"/>
        <xdr:cNvCxnSpPr/>
      </xdr:nvCxnSpPr>
      <xdr:spPr>
        <a:xfrm>
          <a:off x="3797300" y="12960388"/>
          <a:ext cx="838200" cy="5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11174</xdr:rowOff>
    </xdr:from>
    <xdr:ext cx="599010" cy="259045"/>
    <xdr:sp macro="" textlink="">
      <xdr:nvSpPr>
        <xdr:cNvPr id="177" name="民生費平均値テキスト"/>
        <xdr:cNvSpPr txBox="1"/>
      </xdr:nvSpPr>
      <xdr:spPr>
        <a:xfrm>
          <a:off x="4686300" y="1304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32747</xdr:rowOff>
    </xdr:from>
    <xdr:to>
      <xdr:col>24</xdr:col>
      <xdr:colOff>114300</xdr:colOff>
      <xdr:row>76</xdr:row>
      <xdr:rowOff>134347</xdr:rowOff>
    </xdr:to>
    <xdr:sp macro="" textlink="">
      <xdr:nvSpPr>
        <xdr:cNvPr id="178" name="フローチャート: 判断 177"/>
        <xdr:cNvSpPr/>
      </xdr:nvSpPr>
      <xdr:spPr>
        <a:xfrm>
          <a:off x="45847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101638</xdr:rowOff>
    </xdr:from>
    <xdr:to>
      <xdr:col>19</xdr:col>
      <xdr:colOff>177800</xdr:colOff>
      <xdr:row>75</xdr:row>
      <xdr:rowOff>150202</xdr:rowOff>
    </xdr:to>
    <xdr:cxnSp macro="">
      <xdr:nvCxnSpPr>
        <xdr:cNvPr id="179" name="直線コネクタ 178"/>
        <xdr:cNvCxnSpPr/>
      </xdr:nvCxnSpPr>
      <xdr:spPr>
        <a:xfrm flipV="1">
          <a:off x="2908300" y="12960388"/>
          <a:ext cx="889000" cy="4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14901</xdr:rowOff>
    </xdr:from>
    <xdr:to>
      <xdr:col>20</xdr:col>
      <xdr:colOff>38100</xdr:colOff>
      <xdr:row>76</xdr:row>
      <xdr:rowOff>116501</xdr:rowOff>
    </xdr:to>
    <xdr:sp macro="" textlink="">
      <xdr:nvSpPr>
        <xdr:cNvPr id="180" name="フローチャート: 判断 179"/>
        <xdr:cNvSpPr/>
      </xdr:nvSpPr>
      <xdr:spPr>
        <a:xfrm>
          <a:off x="3746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107628</xdr:rowOff>
    </xdr:from>
    <xdr:ext cx="599010" cy="259045"/>
    <xdr:sp macro="" textlink="">
      <xdr:nvSpPr>
        <xdr:cNvPr id="181" name="テキスト ボックス 180"/>
        <xdr:cNvSpPr txBox="1"/>
      </xdr:nvSpPr>
      <xdr:spPr>
        <a:xfrm>
          <a:off x="3497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150202</xdr:rowOff>
    </xdr:from>
    <xdr:to>
      <xdr:col>15</xdr:col>
      <xdr:colOff>50800</xdr:colOff>
      <xdr:row>76</xdr:row>
      <xdr:rowOff>40954</xdr:rowOff>
    </xdr:to>
    <xdr:cxnSp macro="">
      <xdr:nvCxnSpPr>
        <xdr:cNvPr id="182" name="直線コネクタ 181"/>
        <xdr:cNvCxnSpPr/>
      </xdr:nvCxnSpPr>
      <xdr:spPr>
        <a:xfrm flipV="1">
          <a:off x="2019300" y="13008952"/>
          <a:ext cx="889000" cy="6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51643</xdr:rowOff>
    </xdr:from>
    <xdr:to>
      <xdr:col>15</xdr:col>
      <xdr:colOff>101600</xdr:colOff>
      <xdr:row>76</xdr:row>
      <xdr:rowOff>153243</xdr:rowOff>
    </xdr:to>
    <xdr:sp macro="" textlink="">
      <xdr:nvSpPr>
        <xdr:cNvPr id="183" name="フローチャート: 判断 182"/>
        <xdr:cNvSpPr/>
      </xdr:nvSpPr>
      <xdr:spPr>
        <a:xfrm>
          <a:off x="2857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144370</xdr:rowOff>
    </xdr:from>
    <xdr:ext cx="599010" cy="259045"/>
    <xdr:sp macro="" textlink="">
      <xdr:nvSpPr>
        <xdr:cNvPr id="184" name="テキスト ボックス 183"/>
        <xdr:cNvSpPr txBox="1"/>
      </xdr:nvSpPr>
      <xdr:spPr>
        <a:xfrm>
          <a:off x="2608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106992</xdr:rowOff>
    </xdr:from>
    <xdr:to>
      <xdr:col>10</xdr:col>
      <xdr:colOff>114300</xdr:colOff>
      <xdr:row>76</xdr:row>
      <xdr:rowOff>40954</xdr:rowOff>
    </xdr:to>
    <xdr:cxnSp macro="">
      <xdr:nvCxnSpPr>
        <xdr:cNvPr id="185" name="直線コネクタ 184"/>
        <xdr:cNvCxnSpPr/>
      </xdr:nvCxnSpPr>
      <xdr:spPr>
        <a:xfrm>
          <a:off x="1130300" y="12451392"/>
          <a:ext cx="889000" cy="61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100966</xdr:rowOff>
    </xdr:from>
    <xdr:to>
      <xdr:col>10</xdr:col>
      <xdr:colOff>165100</xdr:colOff>
      <xdr:row>77</xdr:row>
      <xdr:rowOff>31116</xdr:rowOff>
    </xdr:to>
    <xdr:sp macro="" textlink="">
      <xdr:nvSpPr>
        <xdr:cNvPr id="186" name="フローチャート: 判断 185"/>
        <xdr:cNvSpPr/>
      </xdr:nvSpPr>
      <xdr:spPr>
        <a:xfrm>
          <a:off x="1968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22243</xdr:rowOff>
    </xdr:from>
    <xdr:ext cx="599010" cy="259045"/>
    <xdr:sp macro="" textlink="">
      <xdr:nvSpPr>
        <xdr:cNvPr id="187" name="テキスト ボックス 186"/>
        <xdr:cNvSpPr txBox="1"/>
      </xdr:nvSpPr>
      <xdr:spPr>
        <a:xfrm>
          <a:off x="1719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98808</xdr:rowOff>
    </xdr:from>
    <xdr:to>
      <xdr:col>6</xdr:col>
      <xdr:colOff>38100</xdr:colOff>
      <xdr:row>77</xdr:row>
      <xdr:rowOff>28958</xdr:rowOff>
    </xdr:to>
    <xdr:sp macro="" textlink="">
      <xdr:nvSpPr>
        <xdr:cNvPr id="188" name="フローチャート: 判断 187"/>
        <xdr:cNvSpPr/>
      </xdr:nvSpPr>
      <xdr:spPr>
        <a:xfrm>
          <a:off x="1079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20085</xdr:rowOff>
    </xdr:from>
    <xdr:ext cx="599010" cy="259045"/>
    <xdr:sp macro="" textlink="">
      <xdr:nvSpPr>
        <xdr:cNvPr id="189" name="テキスト ボックス 188"/>
        <xdr:cNvSpPr txBox="1"/>
      </xdr:nvSpPr>
      <xdr:spPr>
        <a:xfrm>
          <a:off x="830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107119</xdr:rowOff>
    </xdr:from>
    <xdr:to>
      <xdr:col>24</xdr:col>
      <xdr:colOff>114300</xdr:colOff>
      <xdr:row>76</xdr:row>
      <xdr:rowOff>37269</xdr:rowOff>
    </xdr:to>
    <xdr:sp macro="" textlink="">
      <xdr:nvSpPr>
        <xdr:cNvPr id="195" name="楕円 194"/>
        <xdr:cNvSpPr/>
      </xdr:nvSpPr>
      <xdr:spPr>
        <a:xfrm>
          <a:off x="4584700" y="1296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129996</xdr:rowOff>
    </xdr:from>
    <xdr:ext cx="599010" cy="259045"/>
    <xdr:sp macro="" textlink="">
      <xdr:nvSpPr>
        <xdr:cNvPr id="196" name="民生費該当値テキスト"/>
        <xdr:cNvSpPr txBox="1"/>
      </xdr:nvSpPr>
      <xdr:spPr>
        <a:xfrm>
          <a:off x="4686300" y="12817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50838</xdr:rowOff>
    </xdr:from>
    <xdr:to>
      <xdr:col>20</xdr:col>
      <xdr:colOff>38100</xdr:colOff>
      <xdr:row>75</xdr:row>
      <xdr:rowOff>152437</xdr:rowOff>
    </xdr:to>
    <xdr:sp macro="" textlink="">
      <xdr:nvSpPr>
        <xdr:cNvPr id="197" name="楕円 196"/>
        <xdr:cNvSpPr/>
      </xdr:nvSpPr>
      <xdr:spPr>
        <a:xfrm>
          <a:off x="3746500" y="129095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168965</xdr:rowOff>
    </xdr:from>
    <xdr:ext cx="599010" cy="259045"/>
    <xdr:sp macro="" textlink="">
      <xdr:nvSpPr>
        <xdr:cNvPr id="198" name="テキスト ボックス 197"/>
        <xdr:cNvSpPr txBox="1"/>
      </xdr:nvSpPr>
      <xdr:spPr>
        <a:xfrm>
          <a:off x="3497795" y="1268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99402</xdr:rowOff>
    </xdr:from>
    <xdr:to>
      <xdr:col>15</xdr:col>
      <xdr:colOff>101600</xdr:colOff>
      <xdr:row>76</xdr:row>
      <xdr:rowOff>29552</xdr:rowOff>
    </xdr:to>
    <xdr:sp macro="" textlink="">
      <xdr:nvSpPr>
        <xdr:cNvPr id="199" name="楕円 198"/>
        <xdr:cNvSpPr/>
      </xdr:nvSpPr>
      <xdr:spPr>
        <a:xfrm>
          <a:off x="2857500" y="129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46079</xdr:rowOff>
    </xdr:from>
    <xdr:ext cx="599010" cy="259045"/>
    <xdr:sp macro="" textlink="">
      <xdr:nvSpPr>
        <xdr:cNvPr id="200" name="テキスト ボックス 199"/>
        <xdr:cNvSpPr txBox="1"/>
      </xdr:nvSpPr>
      <xdr:spPr>
        <a:xfrm>
          <a:off x="2608795" y="127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161604</xdr:rowOff>
    </xdr:from>
    <xdr:to>
      <xdr:col>10</xdr:col>
      <xdr:colOff>165100</xdr:colOff>
      <xdr:row>76</xdr:row>
      <xdr:rowOff>91754</xdr:rowOff>
    </xdr:to>
    <xdr:sp macro="" textlink="">
      <xdr:nvSpPr>
        <xdr:cNvPr id="201" name="楕円 200"/>
        <xdr:cNvSpPr/>
      </xdr:nvSpPr>
      <xdr:spPr>
        <a:xfrm>
          <a:off x="1968500" y="130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108281</xdr:rowOff>
    </xdr:from>
    <xdr:ext cx="599010" cy="259045"/>
    <xdr:sp macro="" textlink="">
      <xdr:nvSpPr>
        <xdr:cNvPr id="202" name="テキスト ボックス 201"/>
        <xdr:cNvSpPr txBox="1"/>
      </xdr:nvSpPr>
      <xdr:spPr>
        <a:xfrm>
          <a:off x="1719795" y="12795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56192</xdr:rowOff>
    </xdr:from>
    <xdr:to>
      <xdr:col>6</xdr:col>
      <xdr:colOff>38100</xdr:colOff>
      <xdr:row>72</xdr:row>
      <xdr:rowOff>157792</xdr:rowOff>
    </xdr:to>
    <xdr:sp macro="" textlink="">
      <xdr:nvSpPr>
        <xdr:cNvPr id="203" name="楕円 202"/>
        <xdr:cNvSpPr/>
      </xdr:nvSpPr>
      <xdr:spPr>
        <a:xfrm>
          <a:off x="1079500" y="1240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2869</xdr:rowOff>
    </xdr:from>
    <xdr:ext cx="599010" cy="259045"/>
    <xdr:sp macro="" textlink="">
      <xdr:nvSpPr>
        <xdr:cNvPr id="204" name="テキスト ボックス 203"/>
        <xdr:cNvSpPr txBox="1"/>
      </xdr:nvSpPr>
      <xdr:spPr>
        <a:xfrm>
          <a:off x="830795" y="1217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8" name="直線コネクタ 227"/>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9"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30" name="直線コネクタ 229"/>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31"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2" name="直線コネクタ 231"/>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132415</xdr:rowOff>
    </xdr:from>
    <xdr:to>
      <xdr:col>24</xdr:col>
      <xdr:colOff>63500</xdr:colOff>
      <xdr:row>94</xdr:row>
      <xdr:rowOff>146932</xdr:rowOff>
    </xdr:to>
    <xdr:cxnSp macro="">
      <xdr:nvCxnSpPr>
        <xdr:cNvPr id="233" name="直線コネクタ 232"/>
        <xdr:cNvCxnSpPr/>
      </xdr:nvCxnSpPr>
      <xdr:spPr>
        <a:xfrm flipV="1">
          <a:off x="3797300" y="16248715"/>
          <a:ext cx="8382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4" name="衛生費平均値テキスト"/>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5" name="フローチャート: 判断 234"/>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146932</xdr:rowOff>
    </xdr:from>
    <xdr:to>
      <xdr:col>19</xdr:col>
      <xdr:colOff>177800</xdr:colOff>
      <xdr:row>95</xdr:row>
      <xdr:rowOff>20859</xdr:rowOff>
    </xdr:to>
    <xdr:cxnSp macro="">
      <xdr:nvCxnSpPr>
        <xdr:cNvPr id="236" name="直線コネクタ 235"/>
        <xdr:cNvCxnSpPr/>
      </xdr:nvCxnSpPr>
      <xdr:spPr>
        <a:xfrm flipV="1">
          <a:off x="2908300" y="16263232"/>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7" name="フローチャート: 判断 236"/>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8" name="テキスト ボックス 237"/>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20859</xdr:rowOff>
    </xdr:from>
    <xdr:to>
      <xdr:col>15</xdr:col>
      <xdr:colOff>50800</xdr:colOff>
      <xdr:row>95</xdr:row>
      <xdr:rowOff>127433</xdr:rowOff>
    </xdr:to>
    <xdr:cxnSp macro="">
      <xdr:nvCxnSpPr>
        <xdr:cNvPr id="239" name="直線コネクタ 238"/>
        <xdr:cNvCxnSpPr/>
      </xdr:nvCxnSpPr>
      <xdr:spPr>
        <a:xfrm flipV="1">
          <a:off x="2019300" y="16308609"/>
          <a:ext cx="889000" cy="10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40" name="フローチャート: 判断 239"/>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41" name="テキスト ボックス 240"/>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127433</xdr:rowOff>
    </xdr:from>
    <xdr:to>
      <xdr:col>10</xdr:col>
      <xdr:colOff>114300</xdr:colOff>
      <xdr:row>96</xdr:row>
      <xdr:rowOff>27405</xdr:rowOff>
    </xdr:to>
    <xdr:cxnSp macro="">
      <xdr:nvCxnSpPr>
        <xdr:cNvPr id="242" name="直線コネクタ 241"/>
        <xdr:cNvCxnSpPr/>
      </xdr:nvCxnSpPr>
      <xdr:spPr>
        <a:xfrm flipV="1">
          <a:off x="1130300" y="16415183"/>
          <a:ext cx="889000" cy="7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3" name="フローチャート: 判断 242"/>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4" name="テキスト ボックス 243"/>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5" name="フローチャート: 判断 244"/>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6" name="テキスト ボックス 245"/>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81615</xdr:rowOff>
    </xdr:from>
    <xdr:to>
      <xdr:col>24</xdr:col>
      <xdr:colOff>114300</xdr:colOff>
      <xdr:row>95</xdr:row>
      <xdr:rowOff>11765</xdr:rowOff>
    </xdr:to>
    <xdr:sp macro="" textlink="">
      <xdr:nvSpPr>
        <xdr:cNvPr id="252" name="楕円 251"/>
        <xdr:cNvSpPr/>
      </xdr:nvSpPr>
      <xdr:spPr>
        <a:xfrm>
          <a:off x="4584700" y="1619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104492</xdr:rowOff>
    </xdr:from>
    <xdr:ext cx="599010" cy="259045"/>
    <xdr:sp macro="" textlink="">
      <xdr:nvSpPr>
        <xdr:cNvPr id="253" name="衛生費該当値テキスト"/>
        <xdr:cNvSpPr txBox="1"/>
      </xdr:nvSpPr>
      <xdr:spPr>
        <a:xfrm>
          <a:off x="4686300" y="1604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96132</xdr:rowOff>
    </xdr:from>
    <xdr:to>
      <xdr:col>20</xdr:col>
      <xdr:colOff>38100</xdr:colOff>
      <xdr:row>95</xdr:row>
      <xdr:rowOff>26282</xdr:rowOff>
    </xdr:to>
    <xdr:sp macro="" textlink="">
      <xdr:nvSpPr>
        <xdr:cNvPr id="254" name="楕円 253"/>
        <xdr:cNvSpPr/>
      </xdr:nvSpPr>
      <xdr:spPr>
        <a:xfrm>
          <a:off x="3746500" y="162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42809</xdr:rowOff>
    </xdr:from>
    <xdr:ext cx="534377" cy="259045"/>
    <xdr:sp macro="" textlink="">
      <xdr:nvSpPr>
        <xdr:cNvPr id="255" name="テキスト ボックス 254"/>
        <xdr:cNvSpPr txBox="1"/>
      </xdr:nvSpPr>
      <xdr:spPr>
        <a:xfrm>
          <a:off x="3530111" y="159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141509</xdr:rowOff>
    </xdr:from>
    <xdr:to>
      <xdr:col>15</xdr:col>
      <xdr:colOff>101600</xdr:colOff>
      <xdr:row>95</xdr:row>
      <xdr:rowOff>71659</xdr:rowOff>
    </xdr:to>
    <xdr:sp macro="" textlink="">
      <xdr:nvSpPr>
        <xdr:cNvPr id="256" name="楕円 255"/>
        <xdr:cNvSpPr/>
      </xdr:nvSpPr>
      <xdr:spPr>
        <a:xfrm>
          <a:off x="2857500" y="1625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88186</xdr:rowOff>
    </xdr:from>
    <xdr:ext cx="534377" cy="259045"/>
    <xdr:sp macro="" textlink="">
      <xdr:nvSpPr>
        <xdr:cNvPr id="257" name="テキスト ボックス 256"/>
        <xdr:cNvSpPr txBox="1"/>
      </xdr:nvSpPr>
      <xdr:spPr>
        <a:xfrm>
          <a:off x="2641111" y="160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76633</xdr:rowOff>
    </xdr:from>
    <xdr:to>
      <xdr:col>10</xdr:col>
      <xdr:colOff>165100</xdr:colOff>
      <xdr:row>96</xdr:row>
      <xdr:rowOff>6783</xdr:rowOff>
    </xdr:to>
    <xdr:sp macro="" textlink="">
      <xdr:nvSpPr>
        <xdr:cNvPr id="258" name="楕円 257"/>
        <xdr:cNvSpPr/>
      </xdr:nvSpPr>
      <xdr:spPr>
        <a:xfrm>
          <a:off x="1968500" y="1636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23310</xdr:rowOff>
    </xdr:from>
    <xdr:ext cx="534377" cy="259045"/>
    <xdr:sp macro="" textlink="">
      <xdr:nvSpPr>
        <xdr:cNvPr id="259" name="テキスト ボックス 258"/>
        <xdr:cNvSpPr txBox="1"/>
      </xdr:nvSpPr>
      <xdr:spPr>
        <a:xfrm>
          <a:off x="1752111" y="161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148055</xdr:rowOff>
    </xdr:from>
    <xdr:to>
      <xdr:col>6</xdr:col>
      <xdr:colOff>38100</xdr:colOff>
      <xdr:row>96</xdr:row>
      <xdr:rowOff>78205</xdr:rowOff>
    </xdr:to>
    <xdr:sp macro="" textlink="">
      <xdr:nvSpPr>
        <xdr:cNvPr id="260" name="楕円 259"/>
        <xdr:cNvSpPr/>
      </xdr:nvSpPr>
      <xdr:spPr>
        <a:xfrm>
          <a:off x="1079500" y="164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69332</xdr:rowOff>
    </xdr:from>
    <xdr:ext cx="534377" cy="259045"/>
    <xdr:sp macro="" textlink="">
      <xdr:nvSpPr>
        <xdr:cNvPr id="261" name="テキスト ボックス 260"/>
        <xdr:cNvSpPr txBox="1"/>
      </xdr:nvSpPr>
      <xdr:spPr>
        <a:xfrm>
          <a:off x="863111" y="1652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3" name="直線コネクタ 282"/>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6"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7" name="直線コネクタ 286"/>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95809</xdr:rowOff>
    </xdr:from>
    <xdr:to>
      <xdr:col>55</xdr:col>
      <xdr:colOff>0</xdr:colOff>
      <xdr:row>38</xdr:row>
      <xdr:rowOff>96038</xdr:rowOff>
    </xdr:to>
    <xdr:cxnSp macro="">
      <xdr:nvCxnSpPr>
        <xdr:cNvPr id="288" name="直線コネクタ 287"/>
        <xdr:cNvCxnSpPr/>
      </xdr:nvCxnSpPr>
      <xdr:spPr>
        <a:xfrm>
          <a:off x="9639300" y="661090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9"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90" name="フローチャート: 判断 289"/>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92380</xdr:rowOff>
    </xdr:from>
    <xdr:to>
      <xdr:col>50</xdr:col>
      <xdr:colOff>114300</xdr:colOff>
      <xdr:row>38</xdr:row>
      <xdr:rowOff>95809</xdr:rowOff>
    </xdr:to>
    <xdr:cxnSp macro="">
      <xdr:nvCxnSpPr>
        <xdr:cNvPr id="291" name="直線コネクタ 290"/>
        <xdr:cNvCxnSpPr/>
      </xdr:nvCxnSpPr>
      <xdr:spPr>
        <a:xfrm>
          <a:off x="8750300" y="660748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2" name="フローチャート: 判断 291"/>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3" name="テキスト ボックス 292"/>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92380</xdr:rowOff>
    </xdr:from>
    <xdr:to>
      <xdr:col>45</xdr:col>
      <xdr:colOff>177800</xdr:colOff>
      <xdr:row>38</xdr:row>
      <xdr:rowOff>96724</xdr:rowOff>
    </xdr:to>
    <xdr:cxnSp macro="">
      <xdr:nvCxnSpPr>
        <xdr:cNvPr id="294" name="直線コネクタ 293"/>
        <xdr:cNvCxnSpPr/>
      </xdr:nvCxnSpPr>
      <xdr:spPr>
        <a:xfrm flipV="1">
          <a:off x="7861300" y="6607480"/>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5" name="フローチャート: 判断 294"/>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6" name="テキスト ボックス 295"/>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94666</xdr:rowOff>
    </xdr:from>
    <xdr:to>
      <xdr:col>41</xdr:col>
      <xdr:colOff>50800</xdr:colOff>
      <xdr:row>38</xdr:row>
      <xdr:rowOff>96724</xdr:rowOff>
    </xdr:to>
    <xdr:cxnSp macro="">
      <xdr:nvCxnSpPr>
        <xdr:cNvPr id="297" name="直線コネクタ 296"/>
        <xdr:cNvCxnSpPr/>
      </xdr:nvCxnSpPr>
      <xdr:spPr>
        <a:xfrm>
          <a:off x="6972300" y="6609766"/>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8" name="フローチャート: 判断 297"/>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9" name="テキスト ボックス 298"/>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300" name="フローチャート: 判断 299"/>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301" name="テキスト ボックス 300"/>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45238</xdr:rowOff>
    </xdr:from>
    <xdr:to>
      <xdr:col>55</xdr:col>
      <xdr:colOff>50800</xdr:colOff>
      <xdr:row>38</xdr:row>
      <xdr:rowOff>146838</xdr:rowOff>
    </xdr:to>
    <xdr:sp macro="" textlink="">
      <xdr:nvSpPr>
        <xdr:cNvPr id="307" name="楕円 306"/>
        <xdr:cNvSpPr/>
      </xdr:nvSpPr>
      <xdr:spPr>
        <a:xfrm>
          <a:off x="10426700" y="65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131615</xdr:rowOff>
    </xdr:from>
    <xdr:ext cx="378565" cy="259045"/>
    <xdr:sp macro="" textlink="">
      <xdr:nvSpPr>
        <xdr:cNvPr id="308" name="労働費該当値テキスト"/>
        <xdr:cNvSpPr txBox="1"/>
      </xdr:nvSpPr>
      <xdr:spPr>
        <a:xfrm>
          <a:off x="10528300" y="6475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45009</xdr:rowOff>
    </xdr:from>
    <xdr:to>
      <xdr:col>50</xdr:col>
      <xdr:colOff>165100</xdr:colOff>
      <xdr:row>38</xdr:row>
      <xdr:rowOff>146609</xdr:rowOff>
    </xdr:to>
    <xdr:sp macro="" textlink="">
      <xdr:nvSpPr>
        <xdr:cNvPr id="309" name="楕円 308"/>
        <xdr:cNvSpPr/>
      </xdr:nvSpPr>
      <xdr:spPr>
        <a:xfrm>
          <a:off x="9588500" y="65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137736</xdr:rowOff>
    </xdr:from>
    <xdr:ext cx="378565" cy="259045"/>
    <xdr:sp macro="" textlink="">
      <xdr:nvSpPr>
        <xdr:cNvPr id="310" name="テキスト ボックス 309"/>
        <xdr:cNvSpPr txBox="1"/>
      </xdr:nvSpPr>
      <xdr:spPr>
        <a:xfrm>
          <a:off x="9450017" y="665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41580</xdr:rowOff>
    </xdr:from>
    <xdr:to>
      <xdr:col>46</xdr:col>
      <xdr:colOff>38100</xdr:colOff>
      <xdr:row>38</xdr:row>
      <xdr:rowOff>143180</xdr:rowOff>
    </xdr:to>
    <xdr:sp macro="" textlink="">
      <xdr:nvSpPr>
        <xdr:cNvPr id="311" name="楕円 310"/>
        <xdr:cNvSpPr/>
      </xdr:nvSpPr>
      <xdr:spPr>
        <a:xfrm>
          <a:off x="8699500" y="65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134307</xdr:rowOff>
    </xdr:from>
    <xdr:ext cx="378565" cy="259045"/>
    <xdr:sp macro="" textlink="">
      <xdr:nvSpPr>
        <xdr:cNvPr id="312" name="テキスト ボックス 311"/>
        <xdr:cNvSpPr txBox="1"/>
      </xdr:nvSpPr>
      <xdr:spPr>
        <a:xfrm>
          <a:off x="8561017" y="6649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45924</xdr:rowOff>
    </xdr:from>
    <xdr:to>
      <xdr:col>41</xdr:col>
      <xdr:colOff>101600</xdr:colOff>
      <xdr:row>38</xdr:row>
      <xdr:rowOff>147524</xdr:rowOff>
    </xdr:to>
    <xdr:sp macro="" textlink="">
      <xdr:nvSpPr>
        <xdr:cNvPr id="313" name="楕円 312"/>
        <xdr:cNvSpPr/>
      </xdr:nvSpPr>
      <xdr:spPr>
        <a:xfrm>
          <a:off x="7810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138651</xdr:rowOff>
    </xdr:from>
    <xdr:ext cx="378565" cy="259045"/>
    <xdr:sp macro="" textlink="">
      <xdr:nvSpPr>
        <xdr:cNvPr id="314" name="テキスト ボックス 313"/>
        <xdr:cNvSpPr txBox="1"/>
      </xdr:nvSpPr>
      <xdr:spPr>
        <a:xfrm>
          <a:off x="7672017" y="6653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43866</xdr:rowOff>
    </xdr:from>
    <xdr:to>
      <xdr:col>36</xdr:col>
      <xdr:colOff>165100</xdr:colOff>
      <xdr:row>38</xdr:row>
      <xdr:rowOff>145466</xdr:rowOff>
    </xdr:to>
    <xdr:sp macro="" textlink="">
      <xdr:nvSpPr>
        <xdr:cNvPr id="315" name="楕円 314"/>
        <xdr:cNvSpPr/>
      </xdr:nvSpPr>
      <xdr:spPr>
        <a:xfrm>
          <a:off x="6921500" y="65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136593</xdr:rowOff>
    </xdr:from>
    <xdr:ext cx="378565" cy="259045"/>
    <xdr:sp macro="" textlink="">
      <xdr:nvSpPr>
        <xdr:cNvPr id="316" name="テキスト ボックス 315"/>
        <xdr:cNvSpPr txBox="1"/>
      </xdr:nvSpPr>
      <xdr:spPr>
        <a:xfrm>
          <a:off x="6783017" y="665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40" name="直線コネクタ 339"/>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41"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2" name="直線コネクタ 341"/>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3"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4" name="直線コネクタ 343"/>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166370</xdr:rowOff>
    </xdr:from>
    <xdr:to>
      <xdr:col>55</xdr:col>
      <xdr:colOff>0</xdr:colOff>
      <xdr:row>56</xdr:row>
      <xdr:rowOff>76656</xdr:rowOff>
    </xdr:to>
    <xdr:cxnSp macro="">
      <xdr:nvCxnSpPr>
        <xdr:cNvPr id="345" name="直線コネクタ 344"/>
        <xdr:cNvCxnSpPr/>
      </xdr:nvCxnSpPr>
      <xdr:spPr>
        <a:xfrm>
          <a:off x="9639300" y="9253220"/>
          <a:ext cx="838200" cy="42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6" name="農林水産業費平均値テキスト"/>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7" name="フローチャート: 判断 346"/>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166370</xdr:rowOff>
    </xdr:from>
    <xdr:to>
      <xdr:col>50</xdr:col>
      <xdr:colOff>114300</xdr:colOff>
      <xdr:row>57</xdr:row>
      <xdr:rowOff>100929</xdr:rowOff>
    </xdr:to>
    <xdr:cxnSp macro="">
      <xdr:nvCxnSpPr>
        <xdr:cNvPr id="348" name="直線コネクタ 347"/>
        <xdr:cNvCxnSpPr/>
      </xdr:nvCxnSpPr>
      <xdr:spPr>
        <a:xfrm flipV="1">
          <a:off x="8750300" y="9253220"/>
          <a:ext cx="889000" cy="62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9" name="フローチャート: 判断 348"/>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136765</xdr:rowOff>
    </xdr:from>
    <xdr:ext cx="599010" cy="259045"/>
    <xdr:sp macro="" textlink="">
      <xdr:nvSpPr>
        <xdr:cNvPr id="350" name="テキスト ボックス 349"/>
        <xdr:cNvSpPr txBox="1"/>
      </xdr:nvSpPr>
      <xdr:spPr>
        <a:xfrm>
          <a:off x="9339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95622</xdr:rowOff>
    </xdr:from>
    <xdr:to>
      <xdr:col>45</xdr:col>
      <xdr:colOff>177800</xdr:colOff>
      <xdr:row>57</xdr:row>
      <xdr:rowOff>100929</xdr:rowOff>
    </xdr:to>
    <xdr:cxnSp macro="">
      <xdr:nvCxnSpPr>
        <xdr:cNvPr id="351" name="直線コネクタ 350"/>
        <xdr:cNvCxnSpPr/>
      </xdr:nvCxnSpPr>
      <xdr:spPr>
        <a:xfrm>
          <a:off x="7861300" y="9868272"/>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2" name="フローチャート: 判断 351"/>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3" name="テキスト ボックス 352"/>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155271</xdr:rowOff>
    </xdr:from>
    <xdr:to>
      <xdr:col>41</xdr:col>
      <xdr:colOff>50800</xdr:colOff>
      <xdr:row>57</xdr:row>
      <xdr:rowOff>95622</xdr:rowOff>
    </xdr:to>
    <xdr:cxnSp macro="">
      <xdr:nvCxnSpPr>
        <xdr:cNvPr id="354" name="直線コネクタ 353"/>
        <xdr:cNvCxnSpPr/>
      </xdr:nvCxnSpPr>
      <xdr:spPr>
        <a:xfrm>
          <a:off x="6972300" y="9756471"/>
          <a:ext cx="889000" cy="11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5" name="フローチャート: 判断 354"/>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6" name="テキスト ボックス 355"/>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7" name="フローチャート: 判断 356"/>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84975</xdr:rowOff>
    </xdr:from>
    <xdr:ext cx="534377" cy="259045"/>
    <xdr:sp macro="" textlink="">
      <xdr:nvSpPr>
        <xdr:cNvPr id="358" name="テキスト ボックス 357"/>
        <xdr:cNvSpPr txBox="1"/>
      </xdr:nvSpPr>
      <xdr:spPr>
        <a:xfrm>
          <a:off x="6705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25856</xdr:rowOff>
    </xdr:from>
    <xdr:to>
      <xdr:col>55</xdr:col>
      <xdr:colOff>50800</xdr:colOff>
      <xdr:row>56</xdr:row>
      <xdr:rowOff>127456</xdr:rowOff>
    </xdr:to>
    <xdr:sp macro="" textlink="">
      <xdr:nvSpPr>
        <xdr:cNvPr id="364" name="楕円 363"/>
        <xdr:cNvSpPr/>
      </xdr:nvSpPr>
      <xdr:spPr>
        <a:xfrm>
          <a:off x="10426700" y="96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48733</xdr:rowOff>
    </xdr:from>
    <xdr:ext cx="599010" cy="259045"/>
    <xdr:sp macro="" textlink="">
      <xdr:nvSpPr>
        <xdr:cNvPr id="365" name="農林水産業費該当値テキスト"/>
        <xdr:cNvSpPr txBox="1"/>
      </xdr:nvSpPr>
      <xdr:spPr>
        <a:xfrm>
          <a:off x="10528300" y="947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115570</xdr:rowOff>
    </xdr:from>
    <xdr:to>
      <xdr:col>50</xdr:col>
      <xdr:colOff>165100</xdr:colOff>
      <xdr:row>54</xdr:row>
      <xdr:rowOff>45720</xdr:rowOff>
    </xdr:to>
    <xdr:sp macro="" textlink="">
      <xdr:nvSpPr>
        <xdr:cNvPr id="366" name="楕円 365"/>
        <xdr:cNvSpPr/>
      </xdr:nvSpPr>
      <xdr:spPr>
        <a:xfrm>
          <a:off x="9588500" y="920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62247</xdr:rowOff>
    </xdr:from>
    <xdr:ext cx="599010" cy="259045"/>
    <xdr:sp macro="" textlink="">
      <xdr:nvSpPr>
        <xdr:cNvPr id="367" name="テキスト ボックス 366"/>
        <xdr:cNvSpPr txBox="1"/>
      </xdr:nvSpPr>
      <xdr:spPr>
        <a:xfrm>
          <a:off x="9339795" y="897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50129</xdr:rowOff>
    </xdr:from>
    <xdr:to>
      <xdr:col>46</xdr:col>
      <xdr:colOff>38100</xdr:colOff>
      <xdr:row>57</xdr:row>
      <xdr:rowOff>151729</xdr:rowOff>
    </xdr:to>
    <xdr:sp macro="" textlink="">
      <xdr:nvSpPr>
        <xdr:cNvPr id="368" name="楕円 367"/>
        <xdr:cNvSpPr/>
      </xdr:nvSpPr>
      <xdr:spPr>
        <a:xfrm>
          <a:off x="8699500" y="98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142856</xdr:rowOff>
    </xdr:from>
    <xdr:ext cx="534377" cy="259045"/>
    <xdr:sp macro="" textlink="">
      <xdr:nvSpPr>
        <xdr:cNvPr id="369" name="テキスト ボックス 368"/>
        <xdr:cNvSpPr txBox="1"/>
      </xdr:nvSpPr>
      <xdr:spPr>
        <a:xfrm>
          <a:off x="8483111" y="991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44822</xdr:rowOff>
    </xdr:from>
    <xdr:to>
      <xdr:col>41</xdr:col>
      <xdr:colOff>101600</xdr:colOff>
      <xdr:row>57</xdr:row>
      <xdr:rowOff>146422</xdr:rowOff>
    </xdr:to>
    <xdr:sp macro="" textlink="">
      <xdr:nvSpPr>
        <xdr:cNvPr id="370" name="楕円 369"/>
        <xdr:cNvSpPr/>
      </xdr:nvSpPr>
      <xdr:spPr>
        <a:xfrm>
          <a:off x="7810500" y="98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137549</xdr:rowOff>
    </xdr:from>
    <xdr:ext cx="534377" cy="259045"/>
    <xdr:sp macro="" textlink="">
      <xdr:nvSpPr>
        <xdr:cNvPr id="371" name="テキスト ボックス 370"/>
        <xdr:cNvSpPr txBox="1"/>
      </xdr:nvSpPr>
      <xdr:spPr>
        <a:xfrm>
          <a:off x="7594111" y="991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104471</xdr:rowOff>
    </xdr:from>
    <xdr:to>
      <xdr:col>36</xdr:col>
      <xdr:colOff>165100</xdr:colOff>
      <xdr:row>57</xdr:row>
      <xdr:rowOff>34621</xdr:rowOff>
    </xdr:to>
    <xdr:sp macro="" textlink="">
      <xdr:nvSpPr>
        <xdr:cNvPr id="372" name="楕円 371"/>
        <xdr:cNvSpPr/>
      </xdr:nvSpPr>
      <xdr:spPr>
        <a:xfrm>
          <a:off x="6921500" y="970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51148</xdr:rowOff>
    </xdr:from>
    <xdr:ext cx="599010" cy="259045"/>
    <xdr:sp macro="" textlink="">
      <xdr:nvSpPr>
        <xdr:cNvPr id="373" name="テキスト ボックス 372"/>
        <xdr:cNvSpPr txBox="1"/>
      </xdr:nvSpPr>
      <xdr:spPr>
        <a:xfrm>
          <a:off x="6672795" y="948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7" name="直線コネクタ 396"/>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8"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9" name="直線コネクタ 398"/>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400"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401" name="直線コネクタ 400"/>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102946</xdr:rowOff>
    </xdr:from>
    <xdr:to>
      <xdr:col>55</xdr:col>
      <xdr:colOff>0</xdr:colOff>
      <xdr:row>78</xdr:row>
      <xdr:rowOff>21780</xdr:rowOff>
    </xdr:to>
    <xdr:cxnSp macro="">
      <xdr:nvCxnSpPr>
        <xdr:cNvPr id="402" name="直線コネクタ 401"/>
        <xdr:cNvCxnSpPr/>
      </xdr:nvCxnSpPr>
      <xdr:spPr>
        <a:xfrm>
          <a:off x="9639300" y="13304596"/>
          <a:ext cx="838200" cy="9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3"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4" name="フローチャート: 判断 403"/>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102946</xdr:rowOff>
    </xdr:from>
    <xdr:to>
      <xdr:col>50</xdr:col>
      <xdr:colOff>114300</xdr:colOff>
      <xdr:row>77</xdr:row>
      <xdr:rowOff>169621</xdr:rowOff>
    </xdr:to>
    <xdr:cxnSp macro="">
      <xdr:nvCxnSpPr>
        <xdr:cNvPr id="405" name="直線コネクタ 404"/>
        <xdr:cNvCxnSpPr/>
      </xdr:nvCxnSpPr>
      <xdr:spPr>
        <a:xfrm flipV="1">
          <a:off x="8750300" y="1330459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6" name="フローチャート: 判断 405"/>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7" name="テキスト ボックス 406"/>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51867</xdr:rowOff>
    </xdr:from>
    <xdr:to>
      <xdr:col>45</xdr:col>
      <xdr:colOff>177800</xdr:colOff>
      <xdr:row>77</xdr:row>
      <xdr:rowOff>169621</xdr:rowOff>
    </xdr:to>
    <xdr:cxnSp macro="">
      <xdr:nvCxnSpPr>
        <xdr:cNvPr id="408" name="直線コネクタ 407"/>
        <xdr:cNvCxnSpPr/>
      </xdr:nvCxnSpPr>
      <xdr:spPr>
        <a:xfrm>
          <a:off x="7861300" y="13253517"/>
          <a:ext cx="889000" cy="1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9" name="フローチャート: 判断 408"/>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10" name="テキスト ボックス 409"/>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51867</xdr:rowOff>
    </xdr:from>
    <xdr:to>
      <xdr:col>41</xdr:col>
      <xdr:colOff>50800</xdr:colOff>
      <xdr:row>78</xdr:row>
      <xdr:rowOff>77839</xdr:rowOff>
    </xdr:to>
    <xdr:cxnSp macro="">
      <xdr:nvCxnSpPr>
        <xdr:cNvPr id="411" name="直線コネクタ 410"/>
        <xdr:cNvCxnSpPr/>
      </xdr:nvCxnSpPr>
      <xdr:spPr>
        <a:xfrm flipV="1">
          <a:off x="6972300" y="13253517"/>
          <a:ext cx="889000" cy="19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2" name="フローチャート: 判断 411"/>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3" name="テキスト ボックス 412"/>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4" name="フローチャート: 判断 413"/>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5" name="テキスト ボックス 414"/>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142430</xdr:rowOff>
    </xdr:from>
    <xdr:to>
      <xdr:col>55</xdr:col>
      <xdr:colOff>50800</xdr:colOff>
      <xdr:row>78</xdr:row>
      <xdr:rowOff>72580</xdr:rowOff>
    </xdr:to>
    <xdr:sp macro="" textlink="">
      <xdr:nvSpPr>
        <xdr:cNvPr id="421" name="楕円 420"/>
        <xdr:cNvSpPr/>
      </xdr:nvSpPr>
      <xdr:spPr>
        <a:xfrm>
          <a:off x="10426700" y="1334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120857</xdr:rowOff>
    </xdr:from>
    <xdr:ext cx="534377" cy="259045"/>
    <xdr:sp macro="" textlink="">
      <xdr:nvSpPr>
        <xdr:cNvPr id="422" name="商工費該当値テキスト"/>
        <xdr:cNvSpPr txBox="1"/>
      </xdr:nvSpPr>
      <xdr:spPr>
        <a:xfrm>
          <a:off x="10528300" y="1332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52146</xdr:rowOff>
    </xdr:from>
    <xdr:to>
      <xdr:col>50</xdr:col>
      <xdr:colOff>165100</xdr:colOff>
      <xdr:row>77</xdr:row>
      <xdr:rowOff>153746</xdr:rowOff>
    </xdr:to>
    <xdr:sp macro="" textlink="">
      <xdr:nvSpPr>
        <xdr:cNvPr id="423" name="楕円 422"/>
        <xdr:cNvSpPr/>
      </xdr:nvSpPr>
      <xdr:spPr>
        <a:xfrm>
          <a:off x="9588500" y="1325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144873</xdr:rowOff>
    </xdr:from>
    <xdr:ext cx="534377" cy="259045"/>
    <xdr:sp macro="" textlink="">
      <xdr:nvSpPr>
        <xdr:cNvPr id="424" name="テキスト ボックス 423"/>
        <xdr:cNvSpPr txBox="1"/>
      </xdr:nvSpPr>
      <xdr:spPr>
        <a:xfrm>
          <a:off x="9372111" y="1334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118821</xdr:rowOff>
    </xdr:from>
    <xdr:to>
      <xdr:col>46</xdr:col>
      <xdr:colOff>38100</xdr:colOff>
      <xdr:row>78</xdr:row>
      <xdr:rowOff>48971</xdr:rowOff>
    </xdr:to>
    <xdr:sp macro="" textlink="">
      <xdr:nvSpPr>
        <xdr:cNvPr id="425" name="楕円 424"/>
        <xdr:cNvSpPr/>
      </xdr:nvSpPr>
      <xdr:spPr>
        <a:xfrm>
          <a:off x="8699500" y="133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40098</xdr:rowOff>
    </xdr:from>
    <xdr:ext cx="534377" cy="259045"/>
    <xdr:sp macro="" textlink="">
      <xdr:nvSpPr>
        <xdr:cNvPr id="426" name="テキスト ボックス 425"/>
        <xdr:cNvSpPr txBox="1"/>
      </xdr:nvSpPr>
      <xdr:spPr>
        <a:xfrm>
          <a:off x="8483111" y="1341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1067</xdr:rowOff>
    </xdr:from>
    <xdr:to>
      <xdr:col>41</xdr:col>
      <xdr:colOff>101600</xdr:colOff>
      <xdr:row>77</xdr:row>
      <xdr:rowOff>102667</xdr:rowOff>
    </xdr:to>
    <xdr:sp macro="" textlink="">
      <xdr:nvSpPr>
        <xdr:cNvPr id="427" name="楕円 426"/>
        <xdr:cNvSpPr/>
      </xdr:nvSpPr>
      <xdr:spPr>
        <a:xfrm>
          <a:off x="7810500" y="132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93794</xdr:rowOff>
    </xdr:from>
    <xdr:ext cx="534377" cy="259045"/>
    <xdr:sp macro="" textlink="">
      <xdr:nvSpPr>
        <xdr:cNvPr id="428" name="テキスト ボックス 427"/>
        <xdr:cNvSpPr txBox="1"/>
      </xdr:nvSpPr>
      <xdr:spPr>
        <a:xfrm>
          <a:off x="7594111" y="1329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27039</xdr:rowOff>
    </xdr:from>
    <xdr:to>
      <xdr:col>36</xdr:col>
      <xdr:colOff>165100</xdr:colOff>
      <xdr:row>78</xdr:row>
      <xdr:rowOff>128639</xdr:rowOff>
    </xdr:to>
    <xdr:sp macro="" textlink="">
      <xdr:nvSpPr>
        <xdr:cNvPr id="429" name="楕円 428"/>
        <xdr:cNvSpPr/>
      </xdr:nvSpPr>
      <xdr:spPr>
        <a:xfrm>
          <a:off x="6921500" y="1340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119766</xdr:rowOff>
    </xdr:from>
    <xdr:ext cx="534377" cy="259045"/>
    <xdr:sp macro="" textlink="">
      <xdr:nvSpPr>
        <xdr:cNvPr id="430" name="テキスト ボックス 429"/>
        <xdr:cNvSpPr txBox="1"/>
      </xdr:nvSpPr>
      <xdr:spPr>
        <a:xfrm>
          <a:off x="6705111" y="1349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50" name="直線コネクタ 449"/>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51"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2" name="直線コネクタ 451"/>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3"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4" name="直線コネクタ 453"/>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15239</xdr:rowOff>
    </xdr:from>
    <xdr:to>
      <xdr:col>55</xdr:col>
      <xdr:colOff>0</xdr:colOff>
      <xdr:row>93</xdr:row>
      <xdr:rowOff>24509</xdr:rowOff>
    </xdr:to>
    <xdr:cxnSp macro="">
      <xdr:nvCxnSpPr>
        <xdr:cNvPr id="455" name="直線コネクタ 454"/>
        <xdr:cNvCxnSpPr/>
      </xdr:nvCxnSpPr>
      <xdr:spPr>
        <a:xfrm>
          <a:off x="9639300" y="15960089"/>
          <a:ext cx="838200" cy="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6" name="土木費平均値テキスト"/>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7" name="フローチャート: 判断 456"/>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94991</xdr:rowOff>
    </xdr:from>
    <xdr:to>
      <xdr:col>50</xdr:col>
      <xdr:colOff>114300</xdr:colOff>
      <xdr:row>93</xdr:row>
      <xdr:rowOff>15239</xdr:rowOff>
    </xdr:to>
    <xdr:cxnSp macro="">
      <xdr:nvCxnSpPr>
        <xdr:cNvPr id="458" name="直線コネクタ 457"/>
        <xdr:cNvCxnSpPr/>
      </xdr:nvCxnSpPr>
      <xdr:spPr>
        <a:xfrm>
          <a:off x="8750300" y="15525491"/>
          <a:ext cx="889000" cy="43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9" name="フローチャート: 判断 458"/>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60" name="テキスト ボックス 459"/>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94991</xdr:rowOff>
    </xdr:from>
    <xdr:to>
      <xdr:col>45</xdr:col>
      <xdr:colOff>177800</xdr:colOff>
      <xdr:row>93</xdr:row>
      <xdr:rowOff>128939</xdr:rowOff>
    </xdr:to>
    <xdr:cxnSp macro="">
      <xdr:nvCxnSpPr>
        <xdr:cNvPr id="461" name="直線コネクタ 460"/>
        <xdr:cNvCxnSpPr/>
      </xdr:nvCxnSpPr>
      <xdr:spPr>
        <a:xfrm flipV="1">
          <a:off x="7861300" y="15525491"/>
          <a:ext cx="889000" cy="54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2" name="フローチャート: 判断 461"/>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3" name="テキスト ボックス 462"/>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24160</xdr:rowOff>
    </xdr:from>
    <xdr:to>
      <xdr:col>41</xdr:col>
      <xdr:colOff>50800</xdr:colOff>
      <xdr:row>93</xdr:row>
      <xdr:rowOff>128939</xdr:rowOff>
    </xdr:to>
    <xdr:cxnSp macro="">
      <xdr:nvCxnSpPr>
        <xdr:cNvPr id="464" name="直線コネクタ 463"/>
        <xdr:cNvCxnSpPr/>
      </xdr:nvCxnSpPr>
      <xdr:spPr>
        <a:xfrm>
          <a:off x="6972300" y="15969010"/>
          <a:ext cx="889000" cy="10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5" name="フローチャート: 判断 464"/>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6" name="テキスト ボックス 465"/>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7" name="フローチャート: 判断 466"/>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8" name="テキスト ボックス 467"/>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145159</xdr:rowOff>
    </xdr:from>
    <xdr:to>
      <xdr:col>55</xdr:col>
      <xdr:colOff>50800</xdr:colOff>
      <xdr:row>93</xdr:row>
      <xdr:rowOff>75309</xdr:rowOff>
    </xdr:to>
    <xdr:sp macro="" textlink="">
      <xdr:nvSpPr>
        <xdr:cNvPr id="474" name="楕円 473"/>
        <xdr:cNvSpPr/>
      </xdr:nvSpPr>
      <xdr:spPr>
        <a:xfrm>
          <a:off x="10426700" y="1591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168036</xdr:rowOff>
    </xdr:from>
    <xdr:ext cx="599010" cy="259045"/>
    <xdr:sp macro="" textlink="">
      <xdr:nvSpPr>
        <xdr:cNvPr id="475" name="土木費該当値テキスト"/>
        <xdr:cNvSpPr txBox="1"/>
      </xdr:nvSpPr>
      <xdr:spPr>
        <a:xfrm>
          <a:off x="10528300" y="1576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135889</xdr:rowOff>
    </xdr:from>
    <xdr:to>
      <xdr:col>50</xdr:col>
      <xdr:colOff>165100</xdr:colOff>
      <xdr:row>93</xdr:row>
      <xdr:rowOff>66039</xdr:rowOff>
    </xdr:to>
    <xdr:sp macro="" textlink="">
      <xdr:nvSpPr>
        <xdr:cNvPr id="476" name="楕円 475"/>
        <xdr:cNvSpPr/>
      </xdr:nvSpPr>
      <xdr:spPr>
        <a:xfrm>
          <a:off x="9588500" y="1590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82566</xdr:rowOff>
    </xdr:from>
    <xdr:ext cx="599010" cy="259045"/>
    <xdr:sp macro="" textlink="">
      <xdr:nvSpPr>
        <xdr:cNvPr id="477" name="テキスト ボックス 476"/>
        <xdr:cNvSpPr txBox="1"/>
      </xdr:nvSpPr>
      <xdr:spPr>
        <a:xfrm>
          <a:off x="9339795" y="1568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44191</xdr:rowOff>
    </xdr:from>
    <xdr:to>
      <xdr:col>46</xdr:col>
      <xdr:colOff>38100</xdr:colOff>
      <xdr:row>90</xdr:row>
      <xdr:rowOff>145791</xdr:rowOff>
    </xdr:to>
    <xdr:sp macro="" textlink="">
      <xdr:nvSpPr>
        <xdr:cNvPr id="478" name="楕円 477"/>
        <xdr:cNvSpPr/>
      </xdr:nvSpPr>
      <xdr:spPr>
        <a:xfrm>
          <a:off x="8699500" y="1547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162318</xdr:rowOff>
    </xdr:from>
    <xdr:ext cx="599010" cy="259045"/>
    <xdr:sp macro="" textlink="">
      <xdr:nvSpPr>
        <xdr:cNvPr id="479" name="テキスト ボックス 478"/>
        <xdr:cNvSpPr txBox="1"/>
      </xdr:nvSpPr>
      <xdr:spPr>
        <a:xfrm>
          <a:off x="8450795" y="1524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78139</xdr:rowOff>
    </xdr:from>
    <xdr:to>
      <xdr:col>41</xdr:col>
      <xdr:colOff>101600</xdr:colOff>
      <xdr:row>94</xdr:row>
      <xdr:rowOff>8289</xdr:rowOff>
    </xdr:to>
    <xdr:sp macro="" textlink="">
      <xdr:nvSpPr>
        <xdr:cNvPr id="480" name="楕円 479"/>
        <xdr:cNvSpPr/>
      </xdr:nvSpPr>
      <xdr:spPr>
        <a:xfrm>
          <a:off x="7810500" y="1602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24816</xdr:rowOff>
    </xdr:from>
    <xdr:ext cx="599010" cy="259045"/>
    <xdr:sp macro="" textlink="">
      <xdr:nvSpPr>
        <xdr:cNvPr id="481" name="テキスト ボックス 480"/>
        <xdr:cNvSpPr txBox="1"/>
      </xdr:nvSpPr>
      <xdr:spPr>
        <a:xfrm>
          <a:off x="7561795" y="1579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144810</xdr:rowOff>
    </xdr:from>
    <xdr:to>
      <xdr:col>36</xdr:col>
      <xdr:colOff>165100</xdr:colOff>
      <xdr:row>93</xdr:row>
      <xdr:rowOff>74960</xdr:rowOff>
    </xdr:to>
    <xdr:sp macro="" textlink="">
      <xdr:nvSpPr>
        <xdr:cNvPr id="482" name="楕円 481"/>
        <xdr:cNvSpPr/>
      </xdr:nvSpPr>
      <xdr:spPr>
        <a:xfrm>
          <a:off x="6921500" y="159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91487</xdr:rowOff>
    </xdr:from>
    <xdr:ext cx="599010" cy="259045"/>
    <xdr:sp macro="" textlink="">
      <xdr:nvSpPr>
        <xdr:cNvPr id="483" name="テキスト ボックス 482"/>
        <xdr:cNvSpPr txBox="1"/>
      </xdr:nvSpPr>
      <xdr:spPr>
        <a:xfrm>
          <a:off x="6672795" y="1569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6" name="テキスト ボックス 49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10" name="直線コネクタ 509"/>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11"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2" name="直線コネクタ 511"/>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3"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4" name="直線コネクタ 513"/>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99842</xdr:rowOff>
    </xdr:from>
    <xdr:to>
      <xdr:col>85</xdr:col>
      <xdr:colOff>127000</xdr:colOff>
      <xdr:row>36</xdr:row>
      <xdr:rowOff>59380</xdr:rowOff>
    </xdr:to>
    <xdr:cxnSp macro="">
      <xdr:nvCxnSpPr>
        <xdr:cNvPr id="515" name="直線コネクタ 514"/>
        <xdr:cNvCxnSpPr/>
      </xdr:nvCxnSpPr>
      <xdr:spPr>
        <a:xfrm flipV="1">
          <a:off x="15481300" y="5414792"/>
          <a:ext cx="838200" cy="81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6" name="消防費平均値テキスト"/>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7" name="フローチャート: 判断 516"/>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151473</xdr:rowOff>
    </xdr:from>
    <xdr:to>
      <xdr:col>81</xdr:col>
      <xdr:colOff>50800</xdr:colOff>
      <xdr:row>36</xdr:row>
      <xdr:rowOff>59380</xdr:rowOff>
    </xdr:to>
    <xdr:cxnSp macro="">
      <xdr:nvCxnSpPr>
        <xdr:cNvPr id="518" name="直線コネクタ 517"/>
        <xdr:cNvCxnSpPr/>
      </xdr:nvCxnSpPr>
      <xdr:spPr>
        <a:xfrm>
          <a:off x="14592300" y="6152223"/>
          <a:ext cx="8890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9" name="フローチャート: 判断 518"/>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20" name="テキスト ボックス 519"/>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151473</xdr:rowOff>
    </xdr:from>
    <xdr:to>
      <xdr:col>76</xdr:col>
      <xdr:colOff>114300</xdr:colOff>
      <xdr:row>36</xdr:row>
      <xdr:rowOff>80493</xdr:rowOff>
    </xdr:to>
    <xdr:cxnSp macro="">
      <xdr:nvCxnSpPr>
        <xdr:cNvPr id="521" name="直線コネクタ 520"/>
        <xdr:cNvCxnSpPr/>
      </xdr:nvCxnSpPr>
      <xdr:spPr>
        <a:xfrm flipV="1">
          <a:off x="13703300" y="6152223"/>
          <a:ext cx="8890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2" name="フローチャート: 判断 521"/>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3" name="テキスト ボックス 522"/>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80493</xdr:rowOff>
    </xdr:from>
    <xdr:to>
      <xdr:col>71</xdr:col>
      <xdr:colOff>177800</xdr:colOff>
      <xdr:row>37</xdr:row>
      <xdr:rowOff>53828</xdr:rowOff>
    </xdr:to>
    <xdr:cxnSp macro="">
      <xdr:nvCxnSpPr>
        <xdr:cNvPr id="524" name="直線コネクタ 523"/>
        <xdr:cNvCxnSpPr/>
      </xdr:nvCxnSpPr>
      <xdr:spPr>
        <a:xfrm flipV="1">
          <a:off x="12814300" y="6252693"/>
          <a:ext cx="889000" cy="14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5" name="フローチャート: 判断 524"/>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6" name="テキスト ボックス 525"/>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7" name="フローチャート: 判断 526"/>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8" name="テキスト ボックス 527"/>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49042</xdr:rowOff>
    </xdr:from>
    <xdr:to>
      <xdr:col>85</xdr:col>
      <xdr:colOff>177800</xdr:colOff>
      <xdr:row>31</xdr:row>
      <xdr:rowOff>150642</xdr:rowOff>
    </xdr:to>
    <xdr:sp macro="" textlink="">
      <xdr:nvSpPr>
        <xdr:cNvPr id="534" name="楕円 533"/>
        <xdr:cNvSpPr/>
      </xdr:nvSpPr>
      <xdr:spPr>
        <a:xfrm>
          <a:off x="16268700" y="53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135419</xdr:rowOff>
    </xdr:from>
    <xdr:ext cx="599010" cy="259045"/>
    <xdr:sp macro="" textlink="">
      <xdr:nvSpPr>
        <xdr:cNvPr id="535" name="消防費該当値テキスト"/>
        <xdr:cNvSpPr txBox="1"/>
      </xdr:nvSpPr>
      <xdr:spPr>
        <a:xfrm>
          <a:off x="16370300" y="527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8580</xdr:rowOff>
    </xdr:from>
    <xdr:to>
      <xdr:col>81</xdr:col>
      <xdr:colOff>101600</xdr:colOff>
      <xdr:row>36</xdr:row>
      <xdr:rowOff>110180</xdr:rowOff>
    </xdr:to>
    <xdr:sp macro="" textlink="">
      <xdr:nvSpPr>
        <xdr:cNvPr id="536" name="楕円 535"/>
        <xdr:cNvSpPr/>
      </xdr:nvSpPr>
      <xdr:spPr>
        <a:xfrm>
          <a:off x="15430500" y="618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126707</xdr:rowOff>
    </xdr:from>
    <xdr:ext cx="534377" cy="259045"/>
    <xdr:sp macro="" textlink="">
      <xdr:nvSpPr>
        <xdr:cNvPr id="537" name="テキスト ボックス 536"/>
        <xdr:cNvSpPr txBox="1"/>
      </xdr:nvSpPr>
      <xdr:spPr>
        <a:xfrm>
          <a:off x="15214111" y="59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100673</xdr:rowOff>
    </xdr:from>
    <xdr:to>
      <xdr:col>76</xdr:col>
      <xdr:colOff>165100</xdr:colOff>
      <xdr:row>36</xdr:row>
      <xdr:rowOff>30823</xdr:rowOff>
    </xdr:to>
    <xdr:sp macro="" textlink="">
      <xdr:nvSpPr>
        <xdr:cNvPr id="538" name="楕円 537"/>
        <xdr:cNvSpPr/>
      </xdr:nvSpPr>
      <xdr:spPr>
        <a:xfrm>
          <a:off x="14541500" y="610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47350</xdr:rowOff>
    </xdr:from>
    <xdr:ext cx="534377" cy="259045"/>
    <xdr:sp macro="" textlink="">
      <xdr:nvSpPr>
        <xdr:cNvPr id="539" name="テキスト ボックス 538"/>
        <xdr:cNvSpPr txBox="1"/>
      </xdr:nvSpPr>
      <xdr:spPr>
        <a:xfrm>
          <a:off x="14325111" y="587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29693</xdr:rowOff>
    </xdr:from>
    <xdr:to>
      <xdr:col>72</xdr:col>
      <xdr:colOff>38100</xdr:colOff>
      <xdr:row>36</xdr:row>
      <xdr:rowOff>131293</xdr:rowOff>
    </xdr:to>
    <xdr:sp macro="" textlink="">
      <xdr:nvSpPr>
        <xdr:cNvPr id="540" name="楕円 539"/>
        <xdr:cNvSpPr/>
      </xdr:nvSpPr>
      <xdr:spPr>
        <a:xfrm>
          <a:off x="13652500" y="620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147820</xdr:rowOff>
    </xdr:from>
    <xdr:ext cx="534377" cy="259045"/>
    <xdr:sp macro="" textlink="">
      <xdr:nvSpPr>
        <xdr:cNvPr id="541" name="テキスト ボックス 540"/>
        <xdr:cNvSpPr txBox="1"/>
      </xdr:nvSpPr>
      <xdr:spPr>
        <a:xfrm>
          <a:off x="13436111" y="597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3028</xdr:rowOff>
    </xdr:from>
    <xdr:to>
      <xdr:col>67</xdr:col>
      <xdr:colOff>101600</xdr:colOff>
      <xdr:row>37</xdr:row>
      <xdr:rowOff>104628</xdr:rowOff>
    </xdr:to>
    <xdr:sp macro="" textlink="">
      <xdr:nvSpPr>
        <xdr:cNvPr id="542" name="楕円 541"/>
        <xdr:cNvSpPr/>
      </xdr:nvSpPr>
      <xdr:spPr>
        <a:xfrm>
          <a:off x="12763500" y="63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95755</xdr:rowOff>
    </xdr:from>
    <xdr:ext cx="534377" cy="259045"/>
    <xdr:sp macro="" textlink="">
      <xdr:nvSpPr>
        <xdr:cNvPr id="543" name="テキスト ボックス 542"/>
        <xdr:cNvSpPr txBox="1"/>
      </xdr:nvSpPr>
      <xdr:spPr>
        <a:xfrm>
          <a:off x="12547111" y="64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7" name="直線コネクタ 566"/>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8"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9" name="直線コネクタ 568"/>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70"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71" name="直線コネクタ 570"/>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102042</xdr:rowOff>
    </xdr:from>
    <xdr:to>
      <xdr:col>85</xdr:col>
      <xdr:colOff>127000</xdr:colOff>
      <xdr:row>56</xdr:row>
      <xdr:rowOff>127302</xdr:rowOff>
    </xdr:to>
    <xdr:cxnSp macro="">
      <xdr:nvCxnSpPr>
        <xdr:cNvPr id="572" name="直線コネクタ 571"/>
        <xdr:cNvCxnSpPr/>
      </xdr:nvCxnSpPr>
      <xdr:spPr>
        <a:xfrm>
          <a:off x="15481300" y="9703242"/>
          <a:ext cx="8382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3" name="教育費平均値テキスト"/>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4" name="フローチャート: 判断 573"/>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102042</xdr:rowOff>
    </xdr:from>
    <xdr:to>
      <xdr:col>81</xdr:col>
      <xdr:colOff>50800</xdr:colOff>
      <xdr:row>56</xdr:row>
      <xdr:rowOff>143689</xdr:rowOff>
    </xdr:to>
    <xdr:cxnSp macro="">
      <xdr:nvCxnSpPr>
        <xdr:cNvPr id="575" name="直線コネクタ 574"/>
        <xdr:cNvCxnSpPr/>
      </xdr:nvCxnSpPr>
      <xdr:spPr>
        <a:xfrm flipV="1">
          <a:off x="14592300" y="9703242"/>
          <a:ext cx="889000" cy="4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6" name="フローチャート: 判断 575"/>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7" name="テキスト ボックス 576"/>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130941</xdr:rowOff>
    </xdr:from>
    <xdr:to>
      <xdr:col>76</xdr:col>
      <xdr:colOff>114300</xdr:colOff>
      <xdr:row>56</xdr:row>
      <xdr:rowOff>143689</xdr:rowOff>
    </xdr:to>
    <xdr:cxnSp macro="">
      <xdr:nvCxnSpPr>
        <xdr:cNvPr id="578" name="直線コネクタ 577"/>
        <xdr:cNvCxnSpPr/>
      </xdr:nvCxnSpPr>
      <xdr:spPr>
        <a:xfrm>
          <a:off x="13703300" y="9732141"/>
          <a:ext cx="8890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9" name="フローチャート: 判断 578"/>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80" name="テキスト ボックス 579"/>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130941</xdr:rowOff>
    </xdr:from>
    <xdr:to>
      <xdr:col>71</xdr:col>
      <xdr:colOff>177800</xdr:colOff>
      <xdr:row>57</xdr:row>
      <xdr:rowOff>20390</xdr:rowOff>
    </xdr:to>
    <xdr:cxnSp macro="">
      <xdr:nvCxnSpPr>
        <xdr:cNvPr id="581" name="直線コネクタ 580"/>
        <xdr:cNvCxnSpPr/>
      </xdr:nvCxnSpPr>
      <xdr:spPr>
        <a:xfrm flipV="1">
          <a:off x="12814300" y="9732141"/>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2" name="フローチャート: 判断 581"/>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3" name="テキスト ボックス 582"/>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4" name="フローチャート: 判断 583"/>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73004</xdr:rowOff>
    </xdr:from>
    <xdr:ext cx="534377" cy="259045"/>
    <xdr:sp macro="" textlink="">
      <xdr:nvSpPr>
        <xdr:cNvPr id="585" name="テキスト ボックス 584"/>
        <xdr:cNvSpPr txBox="1"/>
      </xdr:nvSpPr>
      <xdr:spPr>
        <a:xfrm>
          <a:off x="12547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76502</xdr:rowOff>
    </xdr:from>
    <xdr:to>
      <xdr:col>85</xdr:col>
      <xdr:colOff>177800</xdr:colOff>
      <xdr:row>57</xdr:row>
      <xdr:rowOff>6652</xdr:rowOff>
    </xdr:to>
    <xdr:sp macro="" textlink="">
      <xdr:nvSpPr>
        <xdr:cNvPr id="591" name="楕円 590"/>
        <xdr:cNvSpPr/>
      </xdr:nvSpPr>
      <xdr:spPr>
        <a:xfrm>
          <a:off x="16268700" y="967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99379</xdr:rowOff>
    </xdr:from>
    <xdr:ext cx="599010" cy="259045"/>
    <xdr:sp macro="" textlink="">
      <xdr:nvSpPr>
        <xdr:cNvPr id="592" name="教育費該当値テキスト"/>
        <xdr:cNvSpPr txBox="1"/>
      </xdr:nvSpPr>
      <xdr:spPr>
        <a:xfrm>
          <a:off x="16370300" y="952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51242</xdr:rowOff>
    </xdr:from>
    <xdr:to>
      <xdr:col>81</xdr:col>
      <xdr:colOff>101600</xdr:colOff>
      <xdr:row>56</xdr:row>
      <xdr:rowOff>152842</xdr:rowOff>
    </xdr:to>
    <xdr:sp macro="" textlink="">
      <xdr:nvSpPr>
        <xdr:cNvPr id="593" name="楕円 592"/>
        <xdr:cNvSpPr/>
      </xdr:nvSpPr>
      <xdr:spPr>
        <a:xfrm>
          <a:off x="15430500" y="965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169369</xdr:rowOff>
    </xdr:from>
    <xdr:ext cx="599010" cy="259045"/>
    <xdr:sp macro="" textlink="">
      <xdr:nvSpPr>
        <xdr:cNvPr id="594" name="テキスト ボックス 593"/>
        <xdr:cNvSpPr txBox="1"/>
      </xdr:nvSpPr>
      <xdr:spPr>
        <a:xfrm>
          <a:off x="15181795" y="942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92889</xdr:rowOff>
    </xdr:from>
    <xdr:to>
      <xdr:col>76</xdr:col>
      <xdr:colOff>165100</xdr:colOff>
      <xdr:row>57</xdr:row>
      <xdr:rowOff>23039</xdr:rowOff>
    </xdr:to>
    <xdr:sp macro="" textlink="">
      <xdr:nvSpPr>
        <xdr:cNvPr id="595" name="楕円 594"/>
        <xdr:cNvSpPr/>
      </xdr:nvSpPr>
      <xdr:spPr>
        <a:xfrm>
          <a:off x="14541500" y="969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39566</xdr:rowOff>
    </xdr:from>
    <xdr:ext cx="599010" cy="259045"/>
    <xdr:sp macro="" textlink="">
      <xdr:nvSpPr>
        <xdr:cNvPr id="596" name="テキスト ボックス 595"/>
        <xdr:cNvSpPr txBox="1"/>
      </xdr:nvSpPr>
      <xdr:spPr>
        <a:xfrm>
          <a:off x="14292795" y="946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80141</xdr:rowOff>
    </xdr:from>
    <xdr:to>
      <xdr:col>72</xdr:col>
      <xdr:colOff>38100</xdr:colOff>
      <xdr:row>57</xdr:row>
      <xdr:rowOff>10291</xdr:rowOff>
    </xdr:to>
    <xdr:sp macro="" textlink="">
      <xdr:nvSpPr>
        <xdr:cNvPr id="597" name="楕円 596"/>
        <xdr:cNvSpPr/>
      </xdr:nvSpPr>
      <xdr:spPr>
        <a:xfrm>
          <a:off x="13652500" y="968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26818</xdr:rowOff>
    </xdr:from>
    <xdr:ext cx="599010" cy="259045"/>
    <xdr:sp macro="" textlink="">
      <xdr:nvSpPr>
        <xdr:cNvPr id="598" name="テキスト ボックス 597"/>
        <xdr:cNvSpPr txBox="1"/>
      </xdr:nvSpPr>
      <xdr:spPr>
        <a:xfrm>
          <a:off x="13403795" y="9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141040</xdr:rowOff>
    </xdr:from>
    <xdr:to>
      <xdr:col>67</xdr:col>
      <xdr:colOff>101600</xdr:colOff>
      <xdr:row>57</xdr:row>
      <xdr:rowOff>71190</xdr:rowOff>
    </xdr:to>
    <xdr:sp macro="" textlink="">
      <xdr:nvSpPr>
        <xdr:cNvPr id="599" name="楕円 598"/>
        <xdr:cNvSpPr/>
      </xdr:nvSpPr>
      <xdr:spPr>
        <a:xfrm>
          <a:off x="12763500" y="97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87717</xdr:rowOff>
    </xdr:from>
    <xdr:ext cx="534377" cy="259045"/>
    <xdr:sp macro="" textlink="">
      <xdr:nvSpPr>
        <xdr:cNvPr id="600" name="テキスト ボックス 599"/>
        <xdr:cNvSpPr txBox="1"/>
      </xdr:nvSpPr>
      <xdr:spPr>
        <a:xfrm>
          <a:off x="12547111" y="95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2" name="直線コネクタ 621"/>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3"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5"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6" name="直線コネクタ 625"/>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96461</xdr:rowOff>
    </xdr:from>
    <xdr:to>
      <xdr:col>85</xdr:col>
      <xdr:colOff>127000</xdr:colOff>
      <xdr:row>78</xdr:row>
      <xdr:rowOff>139700</xdr:rowOff>
    </xdr:to>
    <xdr:cxnSp macro="">
      <xdr:nvCxnSpPr>
        <xdr:cNvPr id="627" name="直線コネクタ 626"/>
        <xdr:cNvCxnSpPr/>
      </xdr:nvCxnSpPr>
      <xdr:spPr>
        <a:xfrm>
          <a:off x="15481300" y="13469561"/>
          <a:ext cx="838200" cy="4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8"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9" name="フローチャート: 判断 628"/>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96461</xdr:rowOff>
    </xdr:from>
    <xdr:to>
      <xdr:col>81</xdr:col>
      <xdr:colOff>50800</xdr:colOff>
      <xdr:row>78</xdr:row>
      <xdr:rowOff>97706</xdr:rowOff>
    </xdr:to>
    <xdr:cxnSp macro="">
      <xdr:nvCxnSpPr>
        <xdr:cNvPr id="630" name="直線コネクタ 629"/>
        <xdr:cNvCxnSpPr/>
      </xdr:nvCxnSpPr>
      <xdr:spPr>
        <a:xfrm flipV="1">
          <a:off x="14592300" y="13469561"/>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31" name="フローチャート: 判断 630"/>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145580</xdr:rowOff>
    </xdr:from>
    <xdr:ext cx="534377" cy="259045"/>
    <xdr:sp macro="" textlink="">
      <xdr:nvSpPr>
        <xdr:cNvPr id="632" name="テキスト ボックス 631"/>
        <xdr:cNvSpPr txBox="1"/>
      </xdr:nvSpPr>
      <xdr:spPr>
        <a:xfrm>
          <a:off x="15214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97706</xdr:rowOff>
    </xdr:from>
    <xdr:to>
      <xdr:col>76</xdr:col>
      <xdr:colOff>114300</xdr:colOff>
      <xdr:row>78</xdr:row>
      <xdr:rowOff>139700</xdr:rowOff>
    </xdr:to>
    <xdr:cxnSp macro="">
      <xdr:nvCxnSpPr>
        <xdr:cNvPr id="633" name="直線コネクタ 632"/>
        <xdr:cNvCxnSpPr/>
      </xdr:nvCxnSpPr>
      <xdr:spPr>
        <a:xfrm flipV="1">
          <a:off x="13703300" y="13470806"/>
          <a:ext cx="889000" cy="4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4" name="フローチャート: 判断 633"/>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5" name="テキスト ボックス 634"/>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7" name="フローチャート: 判断 636"/>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8" name="テキスト ボックス 637"/>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9" name="フローチャート: 判断 638"/>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40" name="テキスト ボックス 639"/>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249299" cy="259045"/>
    <xdr:sp macro="" textlink="">
      <xdr:nvSpPr>
        <xdr:cNvPr id="647" name="災害復旧費該当値テキスト"/>
        <xdr:cNvSpPr txBox="1"/>
      </xdr:nvSpPr>
      <xdr:spPr>
        <a:xfrm>
          <a:off x="16370300" y="13404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45661</xdr:rowOff>
    </xdr:from>
    <xdr:to>
      <xdr:col>81</xdr:col>
      <xdr:colOff>101600</xdr:colOff>
      <xdr:row>78</xdr:row>
      <xdr:rowOff>147261</xdr:rowOff>
    </xdr:to>
    <xdr:sp macro="" textlink="">
      <xdr:nvSpPr>
        <xdr:cNvPr id="648" name="楕円 647"/>
        <xdr:cNvSpPr/>
      </xdr:nvSpPr>
      <xdr:spPr>
        <a:xfrm>
          <a:off x="15430500" y="134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163788</xdr:rowOff>
    </xdr:from>
    <xdr:ext cx="534377" cy="259045"/>
    <xdr:sp macro="" textlink="">
      <xdr:nvSpPr>
        <xdr:cNvPr id="649" name="テキスト ボックス 648"/>
        <xdr:cNvSpPr txBox="1"/>
      </xdr:nvSpPr>
      <xdr:spPr>
        <a:xfrm>
          <a:off x="15214111" y="131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46906</xdr:rowOff>
    </xdr:from>
    <xdr:to>
      <xdr:col>76</xdr:col>
      <xdr:colOff>165100</xdr:colOff>
      <xdr:row>78</xdr:row>
      <xdr:rowOff>148506</xdr:rowOff>
    </xdr:to>
    <xdr:sp macro="" textlink="">
      <xdr:nvSpPr>
        <xdr:cNvPr id="650" name="楕円 649"/>
        <xdr:cNvSpPr/>
      </xdr:nvSpPr>
      <xdr:spPr>
        <a:xfrm>
          <a:off x="14541500" y="1342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165033</xdr:rowOff>
    </xdr:from>
    <xdr:ext cx="534377" cy="259045"/>
    <xdr:sp macro="" textlink="">
      <xdr:nvSpPr>
        <xdr:cNvPr id="651" name="テキスト ボックス 650"/>
        <xdr:cNvSpPr txBox="1"/>
      </xdr:nvSpPr>
      <xdr:spPr>
        <a:xfrm>
          <a:off x="14325111" y="131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7" name="直線コネクタ 676"/>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8"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9" name="直線コネクタ 678"/>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80"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81" name="直線コネクタ 680"/>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132398</xdr:rowOff>
    </xdr:from>
    <xdr:to>
      <xdr:col>85</xdr:col>
      <xdr:colOff>127000</xdr:colOff>
      <xdr:row>96</xdr:row>
      <xdr:rowOff>51890</xdr:rowOff>
    </xdr:to>
    <xdr:cxnSp macro="">
      <xdr:nvCxnSpPr>
        <xdr:cNvPr id="682" name="直線コネクタ 681"/>
        <xdr:cNvCxnSpPr/>
      </xdr:nvCxnSpPr>
      <xdr:spPr>
        <a:xfrm flipV="1">
          <a:off x="15481300" y="16420148"/>
          <a:ext cx="838200" cy="9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3"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4" name="フローチャート: 判断 683"/>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51890</xdr:rowOff>
    </xdr:from>
    <xdr:to>
      <xdr:col>81</xdr:col>
      <xdr:colOff>50800</xdr:colOff>
      <xdr:row>96</xdr:row>
      <xdr:rowOff>66599</xdr:rowOff>
    </xdr:to>
    <xdr:cxnSp macro="">
      <xdr:nvCxnSpPr>
        <xdr:cNvPr id="685" name="直線コネクタ 684"/>
        <xdr:cNvCxnSpPr/>
      </xdr:nvCxnSpPr>
      <xdr:spPr>
        <a:xfrm flipV="1">
          <a:off x="14592300" y="16511090"/>
          <a:ext cx="889000" cy="1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6" name="フローチャート: 判断 685"/>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7" name="テキスト ボックス 686"/>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66599</xdr:rowOff>
    </xdr:from>
    <xdr:to>
      <xdr:col>76</xdr:col>
      <xdr:colOff>114300</xdr:colOff>
      <xdr:row>96</xdr:row>
      <xdr:rowOff>71636</xdr:rowOff>
    </xdr:to>
    <xdr:cxnSp macro="">
      <xdr:nvCxnSpPr>
        <xdr:cNvPr id="688" name="直線コネクタ 687"/>
        <xdr:cNvCxnSpPr/>
      </xdr:nvCxnSpPr>
      <xdr:spPr>
        <a:xfrm flipV="1">
          <a:off x="13703300" y="16525799"/>
          <a:ext cx="8890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9" name="フローチャート: 判断 688"/>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90" name="テキスト ボックス 689"/>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30840</xdr:rowOff>
    </xdr:from>
    <xdr:to>
      <xdr:col>71</xdr:col>
      <xdr:colOff>177800</xdr:colOff>
      <xdr:row>96</xdr:row>
      <xdr:rowOff>71636</xdr:rowOff>
    </xdr:to>
    <xdr:cxnSp macro="">
      <xdr:nvCxnSpPr>
        <xdr:cNvPr id="691" name="直線コネクタ 690"/>
        <xdr:cNvCxnSpPr/>
      </xdr:nvCxnSpPr>
      <xdr:spPr>
        <a:xfrm>
          <a:off x="12814300" y="16490040"/>
          <a:ext cx="889000" cy="4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2" name="フローチャート: 判断 691"/>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3" name="テキスト ボックス 692"/>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4" name="フローチャート: 判断 693"/>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5" name="テキスト ボックス 694"/>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81598</xdr:rowOff>
    </xdr:from>
    <xdr:to>
      <xdr:col>85</xdr:col>
      <xdr:colOff>177800</xdr:colOff>
      <xdr:row>96</xdr:row>
      <xdr:rowOff>11748</xdr:rowOff>
    </xdr:to>
    <xdr:sp macro="" textlink="">
      <xdr:nvSpPr>
        <xdr:cNvPr id="701" name="楕円 700"/>
        <xdr:cNvSpPr/>
      </xdr:nvSpPr>
      <xdr:spPr>
        <a:xfrm>
          <a:off x="16268700" y="163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104475</xdr:rowOff>
    </xdr:from>
    <xdr:ext cx="599010" cy="259045"/>
    <xdr:sp macro="" textlink="">
      <xdr:nvSpPr>
        <xdr:cNvPr id="702" name="公債費該当値テキスト"/>
        <xdr:cNvSpPr txBox="1"/>
      </xdr:nvSpPr>
      <xdr:spPr>
        <a:xfrm>
          <a:off x="16370300" y="1622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1090</xdr:rowOff>
    </xdr:from>
    <xdr:to>
      <xdr:col>81</xdr:col>
      <xdr:colOff>101600</xdr:colOff>
      <xdr:row>96</xdr:row>
      <xdr:rowOff>102690</xdr:rowOff>
    </xdr:to>
    <xdr:sp macro="" textlink="">
      <xdr:nvSpPr>
        <xdr:cNvPr id="703" name="楕円 702"/>
        <xdr:cNvSpPr/>
      </xdr:nvSpPr>
      <xdr:spPr>
        <a:xfrm>
          <a:off x="15430500" y="1646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93817</xdr:rowOff>
    </xdr:from>
    <xdr:ext cx="534377" cy="259045"/>
    <xdr:sp macro="" textlink="">
      <xdr:nvSpPr>
        <xdr:cNvPr id="704" name="テキスト ボックス 703"/>
        <xdr:cNvSpPr txBox="1"/>
      </xdr:nvSpPr>
      <xdr:spPr>
        <a:xfrm>
          <a:off x="15214111" y="1655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15799</xdr:rowOff>
    </xdr:from>
    <xdr:to>
      <xdr:col>76</xdr:col>
      <xdr:colOff>165100</xdr:colOff>
      <xdr:row>96</xdr:row>
      <xdr:rowOff>117399</xdr:rowOff>
    </xdr:to>
    <xdr:sp macro="" textlink="">
      <xdr:nvSpPr>
        <xdr:cNvPr id="705" name="楕円 704"/>
        <xdr:cNvSpPr/>
      </xdr:nvSpPr>
      <xdr:spPr>
        <a:xfrm>
          <a:off x="14541500" y="164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108526</xdr:rowOff>
    </xdr:from>
    <xdr:ext cx="534377" cy="259045"/>
    <xdr:sp macro="" textlink="">
      <xdr:nvSpPr>
        <xdr:cNvPr id="706" name="テキスト ボックス 705"/>
        <xdr:cNvSpPr txBox="1"/>
      </xdr:nvSpPr>
      <xdr:spPr>
        <a:xfrm>
          <a:off x="14325111" y="1656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20836</xdr:rowOff>
    </xdr:from>
    <xdr:to>
      <xdr:col>72</xdr:col>
      <xdr:colOff>38100</xdr:colOff>
      <xdr:row>96</xdr:row>
      <xdr:rowOff>122436</xdr:rowOff>
    </xdr:to>
    <xdr:sp macro="" textlink="">
      <xdr:nvSpPr>
        <xdr:cNvPr id="707" name="楕円 706"/>
        <xdr:cNvSpPr/>
      </xdr:nvSpPr>
      <xdr:spPr>
        <a:xfrm>
          <a:off x="13652500" y="164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113563</xdr:rowOff>
    </xdr:from>
    <xdr:ext cx="534377" cy="259045"/>
    <xdr:sp macro="" textlink="">
      <xdr:nvSpPr>
        <xdr:cNvPr id="708" name="テキスト ボックス 707"/>
        <xdr:cNvSpPr txBox="1"/>
      </xdr:nvSpPr>
      <xdr:spPr>
        <a:xfrm>
          <a:off x="13436111" y="1657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151490</xdr:rowOff>
    </xdr:from>
    <xdr:to>
      <xdr:col>67</xdr:col>
      <xdr:colOff>101600</xdr:colOff>
      <xdr:row>96</xdr:row>
      <xdr:rowOff>81640</xdr:rowOff>
    </xdr:to>
    <xdr:sp macro="" textlink="">
      <xdr:nvSpPr>
        <xdr:cNvPr id="709" name="楕円 708"/>
        <xdr:cNvSpPr/>
      </xdr:nvSpPr>
      <xdr:spPr>
        <a:xfrm>
          <a:off x="12763500" y="164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72767</xdr:rowOff>
    </xdr:from>
    <xdr:ext cx="534377" cy="259045"/>
    <xdr:sp macro="" textlink="">
      <xdr:nvSpPr>
        <xdr:cNvPr id="710" name="テキスト ボックス 709"/>
        <xdr:cNvSpPr txBox="1"/>
      </xdr:nvSpPr>
      <xdr:spPr>
        <a:xfrm>
          <a:off x="12547111" y="1653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6" name="直線コネクタ 735"/>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7"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9"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40" name="直線コネクタ 739"/>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2"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3" name="フローチャート: 判断 742"/>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5" name="フローチャート: 判断 744"/>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6" name="テキスト ボックス 745"/>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8" name="フローチャート: 判断 747"/>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9" name="テキスト ボックス 748"/>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51" name="フローチャート: 判断 750"/>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2" name="テキスト ボックス 751"/>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3" name="フローチャート: 判断 752"/>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4" name="テキスト ボックス 753"/>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61"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議会費は、ほぼ横ばいである。総務費は、</a:t>
          </a:r>
          <a:r>
            <a:rPr kumimoji="1" lang="ja-JP" altLang="en-US" sz="1100" b="0" i="0" baseline="0">
              <a:solidFill>
                <a:schemeClr val="dk1"/>
              </a:solidFill>
              <a:effectLst/>
              <a:latin typeface="+mn-lt"/>
              <a:ea typeface="+mn-ea"/>
              <a:cs typeface="+mn-cs"/>
            </a:rPr>
            <a:t>施設の整備により増加した</a:t>
          </a:r>
          <a:r>
            <a:rPr kumimoji="1" lang="ja-JP" altLang="ja-JP" sz="1100" b="0" i="0" baseline="0">
              <a:solidFill>
                <a:schemeClr val="dk1"/>
              </a:solidFill>
              <a:effectLst/>
              <a:latin typeface="+mn-lt"/>
              <a:ea typeface="+mn-ea"/>
              <a:cs typeface="+mn-cs"/>
            </a:rPr>
            <a:t>。民生費は、</a:t>
          </a:r>
          <a:r>
            <a:rPr kumimoji="1" lang="ja-JP" altLang="en-US" sz="1100" b="0" i="0" baseline="0">
              <a:solidFill>
                <a:schemeClr val="dk1"/>
              </a:solidFill>
              <a:effectLst/>
              <a:latin typeface="+mn-lt"/>
              <a:ea typeface="+mn-ea"/>
              <a:cs typeface="+mn-cs"/>
            </a:rPr>
            <a:t>臨時福祉給付金、国民健康保険事業特別会計繰出金</a:t>
          </a:r>
          <a:r>
            <a:rPr kumimoji="1" lang="ja-JP" altLang="ja-JP" sz="1100" b="0" i="0" baseline="0">
              <a:solidFill>
                <a:schemeClr val="dk1"/>
              </a:solidFill>
              <a:effectLst/>
              <a:latin typeface="+mn-lt"/>
              <a:ea typeface="+mn-ea"/>
              <a:cs typeface="+mn-cs"/>
            </a:rPr>
            <a:t>などにより</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衛生費は、地域医療維持助成費、一般廃棄物最終処分場施設整備事業などにより増加した。労働費は、少額でほぼ横ばいである。農林水産業費は、国営農地再編整備事業、多面的機能支払交付金事業、町有林整備事業などで</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増加しているが、特に産地パワーアップ事業により大幅に</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した。商工費は、チミケップキャンプ場浄化槽設置工事の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により</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した。土木費は、</a:t>
          </a:r>
          <a:r>
            <a:rPr kumimoji="1" lang="ja-JP" altLang="en-US" sz="1100" b="0" i="0" baseline="0">
              <a:solidFill>
                <a:schemeClr val="dk1"/>
              </a:solidFill>
              <a:effectLst/>
              <a:latin typeface="+mn-lt"/>
              <a:ea typeface="+mn-ea"/>
              <a:cs typeface="+mn-cs"/>
            </a:rPr>
            <a:t>町道</a:t>
          </a:r>
          <a:r>
            <a:rPr kumimoji="1" lang="ja-JP" altLang="ja-JP" sz="1100" b="0" i="0" baseline="0">
              <a:solidFill>
                <a:schemeClr val="dk1"/>
              </a:solidFill>
              <a:effectLst/>
              <a:latin typeface="+mn-lt"/>
              <a:ea typeface="+mn-ea"/>
              <a:cs typeface="+mn-cs"/>
            </a:rPr>
            <a:t>整備事業の減により減少した。消防費は、広域事務組合負担金の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により</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した。教育費は、トレーニングセンター施設整備事業の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などにより</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した。災害復旧費は、</a:t>
          </a:r>
          <a:r>
            <a:rPr kumimoji="1" lang="ja-JP" altLang="en-US" sz="1100" b="0" i="0" baseline="0">
              <a:solidFill>
                <a:schemeClr val="dk1"/>
              </a:solidFill>
              <a:effectLst/>
              <a:latin typeface="+mn-lt"/>
              <a:ea typeface="+mn-ea"/>
              <a:cs typeface="+mn-cs"/>
            </a:rPr>
            <a:t>災害がなく</a:t>
          </a:r>
          <a:r>
            <a:rPr kumimoji="1" lang="ja-JP" altLang="ja-JP" sz="1100" b="0" i="0" baseline="0">
              <a:solidFill>
                <a:schemeClr val="dk1"/>
              </a:solidFill>
              <a:effectLst/>
              <a:latin typeface="+mn-lt"/>
              <a:ea typeface="+mn-ea"/>
              <a:cs typeface="+mn-cs"/>
            </a:rPr>
            <a:t>復旧事業</a:t>
          </a:r>
          <a:r>
            <a:rPr kumimoji="1" lang="ja-JP" altLang="en-US" sz="1100" b="0" i="0" baseline="0">
              <a:solidFill>
                <a:schemeClr val="dk1"/>
              </a:solidFill>
              <a:effectLst/>
              <a:latin typeface="+mn-lt"/>
              <a:ea typeface="+mn-ea"/>
              <a:cs typeface="+mn-cs"/>
            </a:rPr>
            <a:t>はなかった</a:t>
          </a:r>
          <a:r>
            <a:rPr kumimoji="1" lang="ja-JP" altLang="ja-JP" sz="1100" b="0" i="0" baseline="0">
              <a:solidFill>
                <a:schemeClr val="dk1"/>
              </a:solidFill>
              <a:effectLst/>
              <a:latin typeface="+mn-lt"/>
              <a:ea typeface="+mn-ea"/>
              <a:cs typeface="+mn-cs"/>
            </a:rPr>
            <a:t>。公債費は、元金償還の増により増加した。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財政調整基金繰入の減で実質単年度収支は黒字となったが、今後は、普通交付税を含めた一般財源の確保が厳しい状況となる見込みであり、財政調整基金を始めとする各種基金の運用による財政運営が求められ、</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及び</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は実質単年度収支が赤字となり、今後注視していく必要がある。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連結実質赤字比率については、H20より全会計において黒字であり赤字比率はない。しかしながら、一般会計からの基準外繰出金を行わないよう健全な財政運営を行う必要がある。また、一般会計においても実質収支比率同様に今後は、普通交付税を含めた一般財源の確保が厳しい状況となる見込みであり、財政調整基金を始めとする各種基金の運用による財政運営が求められるため注視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5440_&#27941;&#21029;&#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53.9</v>
          </cell>
          <cell r="CF53">
            <v>57.7</v>
          </cell>
          <cell r="CN53">
            <v>59.3</v>
          </cell>
          <cell r="CV53">
            <v>60.6</v>
          </cell>
        </row>
        <row r="55">
          <cell r="AN55" t="str">
            <v>類似団体内平均値</v>
          </cell>
          <cell r="BX55">
            <v>0</v>
          </cell>
          <cell r="CF55">
            <v>0</v>
          </cell>
          <cell r="CN55">
            <v>0</v>
          </cell>
          <cell r="CV55">
            <v>0</v>
          </cell>
        </row>
        <row r="57">
          <cell r="BX57">
            <v>55.3</v>
          </cell>
          <cell r="CF57">
            <v>56.3</v>
          </cell>
          <cell r="CN57">
            <v>58.3</v>
          </cell>
          <cell r="CV57">
            <v>59</v>
          </cell>
        </row>
        <row r="72">
          <cell r="BP72" t="str">
            <v>H26</v>
          </cell>
          <cell r="BX72" t="str">
            <v>H27</v>
          </cell>
          <cell r="CF72" t="str">
            <v>H28</v>
          </cell>
          <cell r="CN72" t="str">
            <v>H29</v>
          </cell>
          <cell r="CV72" t="str">
            <v>H30</v>
          </cell>
        </row>
        <row r="73">
          <cell r="AN73" t="str">
            <v>当該団体値</v>
          </cell>
        </row>
        <row r="75">
          <cell r="BP75">
            <v>5.3</v>
          </cell>
          <cell r="BX75">
            <v>4.2</v>
          </cell>
          <cell r="CF75">
            <v>3.7</v>
          </cell>
          <cell r="CN75">
            <v>3.4</v>
          </cell>
          <cell r="CV75">
            <v>4.3</v>
          </cell>
        </row>
        <row r="77">
          <cell r="AN77" t="str">
            <v>類似団体内平均値</v>
          </cell>
          <cell r="BP77">
            <v>0</v>
          </cell>
          <cell r="BX77">
            <v>0</v>
          </cell>
          <cell r="CF77">
            <v>0</v>
          </cell>
          <cell r="CN77">
            <v>0</v>
          </cell>
          <cell r="CV77">
            <v>0</v>
          </cell>
        </row>
        <row r="79">
          <cell r="BP79">
            <v>9.1</v>
          </cell>
          <cell r="BX79">
            <v>8.6</v>
          </cell>
          <cell r="CF79">
            <v>8.5</v>
          </cell>
          <cell r="CN79">
            <v>8.5</v>
          </cell>
          <cell r="CV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6132635</v>
      </c>
      <c r="BO4" s="423"/>
      <c r="BP4" s="423"/>
      <c r="BQ4" s="423"/>
      <c r="BR4" s="423"/>
      <c r="BS4" s="423"/>
      <c r="BT4" s="423"/>
      <c r="BU4" s="424"/>
      <c r="BV4" s="422">
        <v>6474038</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4.0999999999999996</v>
      </c>
      <c r="CU4" s="604"/>
      <c r="CV4" s="604"/>
      <c r="CW4" s="604"/>
      <c r="CX4" s="604"/>
      <c r="CY4" s="604"/>
      <c r="CZ4" s="604"/>
      <c r="DA4" s="605"/>
      <c r="DB4" s="603">
        <v>3.3</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5958462</v>
      </c>
      <c r="BO5" s="428"/>
      <c r="BP5" s="428"/>
      <c r="BQ5" s="428"/>
      <c r="BR5" s="428"/>
      <c r="BS5" s="428"/>
      <c r="BT5" s="428"/>
      <c r="BU5" s="429"/>
      <c r="BV5" s="427">
        <v>6350792</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81.2</v>
      </c>
      <c r="CU5" s="398"/>
      <c r="CV5" s="398"/>
      <c r="CW5" s="398"/>
      <c r="CX5" s="398"/>
      <c r="CY5" s="398"/>
      <c r="CZ5" s="398"/>
      <c r="DA5" s="399"/>
      <c r="DB5" s="397">
        <v>79.900000000000006</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174173</v>
      </c>
      <c r="BO6" s="428"/>
      <c r="BP6" s="428"/>
      <c r="BQ6" s="428"/>
      <c r="BR6" s="428"/>
      <c r="BS6" s="428"/>
      <c r="BT6" s="428"/>
      <c r="BU6" s="429"/>
      <c r="BV6" s="427">
        <v>123246</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84.5</v>
      </c>
      <c r="CU6" s="578"/>
      <c r="CV6" s="578"/>
      <c r="CW6" s="578"/>
      <c r="CX6" s="578"/>
      <c r="CY6" s="578"/>
      <c r="CZ6" s="578"/>
      <c r="DA6" s="579"/>
      <c r="DB6" s="577">
        <v>83.1</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37514</v>
      </c>
      <c r="BO7" s="428"/>
      <c r="BP7" s="428"/>
      <c r="BQ7" s="428"/>
      <c r="BR7" s="428"/>
      <c r="BS7" s="428"/>
      <c r="BT7" s="428"/>
      <c r="BU7" s="429"/>
      <c r="BV7" s="427">
        <v>11352</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3334629</v>
      </c>
      <c r="CU7" s="428"/>
      <c r="CV7" s="428"/>
      <c r="CW7" s="428"/>
      <c r="CX7" s="428"/>
      <c r="CY7" s="428"/>
      <c r="CZ7" s="428"/>
      <c r="DA7" s="429"/>
      <c r="DB7" s="427">
        <v>3380850</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136659</v>
      </c>
      <c r="BO8" s="428"/>
      <c r="BP8" s="428"/>
      <c r="BQ8" s="428"/>
      <c r="BR8" s="428"/>
      <c r="BS8" s="428"/>
      <c r="BT8" s="428"/>
      <c r="BU8" s="429"/>
      <c r="BV8" s="427">
        <v>111894</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0.2</v>
      </c>
      <c r="CU8" s="541"/>
      <c r="CV8" s="541"/>
      <c r="CW8" s="541"/>
      <c r="CX8" s="541"/>
      <c r="CY8" s="541"/>
      <c r="CZ8" s="541"/>
      <c r="DA8" s="542"/>
      <c r="DB8" s="540">
        <v>0.19</v>
      </c>
      <c r="DC8" s="541"/>
      <c r="DD8" s="541"/>
      <c r="DE8" s="541"/>
      <c r="DF8" s="541"/>
      <c r="DG8" s="541"/>
      <c r="DH8" s="541"/>
      <c r="DI8" s="542"/>
      <c r="DJ8" s="185"/>
      <c r="DK8" s="185"/>
      <c r="DL8" s="185"/>
      <c r="DM8" s="185"/>
      <c r="DN8" s="185"/>
      <c r="DO8" s="185"/>
    </row>
    <row r="9" spans="1:119" ht="18.75" customHeight="1" thickBot="1" x14ac:dyDescent="0.2">
      <c r="A9" s="186"/>
      <c r="B9" s="566" t="s">
        <v>113</v>
      </c>
      <c r="C9" s="567"/>
      <c r="D9" s="567"/>
      <c r="E9" s="567"/>
      <c r="F9" s="567"/>
      <c r="G9" s="567"/>
      <c r="H9" s="567"/>
      <c r="I9" s="567"/>
      <c r="J9" s="567"/>
      <c r="K9" s="490"/>
      <c r="L9" s="568" t="s">
        <v>114</v>
      </c>
      <c r="M9" s="569"/>
      <c r="N9" s="569"/>
      <c r="O9" s="569"/>
      <c r="P9" s="569"/>
      <c r="Q9" s="570"/>
      <c r="R9" s="571">
        <v>5008</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110</v>
      </c>
      <c r="AV9" s="485"/>
      <c r="AW9" s="485"/>
      <c r="AX9" s="485"/>
      <c r="AY9" s="407" t="s">
        <v>117</v>
      </c>
      <c r="AZ9" s="408"/>
      <c r="BA9" s="408"/>
      <c r="BB9" s="408"/>
      <c r="BC9" s="408"/>
      <c r="BD9" s="408"/>
      <c r="BE9" s="408"/>
      <c r="BF9" s="408"/>
      <c r="BG9" s="408"/>
      <c r="BH9" s="408"/>
      <c r="BI9" s="408"/>
      <c r="BJ9" s="408"/>
      <c r="BK9" s="408"/>
      <c r="BL9" s="408"/>
      <c r="BM9" s="409"/>
      <c r="BN9" s="427">
        <v>24765</v>
      </c>
      <c r="BO9" s="428"/>
      <c r="BP9" s="428"/>
      <c r="BQ9" s="428"/>
      <c r="BR9" s="428"/>
      <c r="BS9" s="428"/>
      <c r="BT9" s="428"/>
      <c r="BU9" s="429"/>
      <c r="BV9" s="427">
        <v>-20144</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13.3</v>
      </c>
      <c r="CU9" s="398"/>
      <c r="CV9" s="398"/>
      <c r="CW9" s="398"/>
      <c r="CX9" s="398"/>
      <c r="CY9" s="398"/>
      <c r="CZ9" s="398"/>
      <c r="DA9" s="399"/>
      <c r="DB9" s="397">
        <v>10.7</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5646</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156182</v>
      </c>
      <c r="BO10" s="428"/>
      <c r="BP10" s="428"/>
      <c r="BQ10" s="428"/>
      <c r="BR10" s="428"/>
      <c r="BS10" s="428"/>
      <c r="BT10" s="428"/>
      <c r="BU10" s="429"/>
      <c r="BV10" s="427">
        <v>88102</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131</v>
      </c>
      <c r="DC11" s="541"/>
      <c r="DD11" s="541"/>
      <c r="DE11" s="541"/>
      <c r="DF11" s="541"/>
      <c r="DG11" s="541"/>
      <c r="DH11" s="541"/>
      <c r="DI11" s="542"/>
      <c r="DJ11" s="185"/>
      <c r="DK11" s="185"/>
      <c r="DL11" s="185"/>
      <c r="DM11" s="185"/>
      <c r="DN11" s="185"/>
      <c r="DO11" s="185"/>
    </row>
    <row r="12" spans="1:119" ht="18.75" customHeight="1" x14ac:dyDescent="0.15">
      <c r="A12" s="186"/>
      <c r="B12" s="543" t="s">
        <v>132</v>
      </c>
      <c r="C12" s="544"/>
      <c r="D12" s="544"/>
      <c r="E12" s="544"/>
      <c r="F12" s="544"/>
      <c r="G12" s="544"/>
      <c r="H12" s="544"/>
      <c r="I12" s="544"/>
      <c r="J12" s="544"/>
      <c r="K12" s="545"/>
      <c r="L12" s="552" t="s">
        <v>133</v>
      </c>
      <c r="M12" s="553"/>
      <c r="N12" s="553"/>
      <c r="O12" s="553"/>
      <c r="P12" s="553"/>
      <c r="Q12" s="554"/>
      <c r="R12" s="555">
        <v>4713</v>
      </c>
      <c r="S12" s="556"/>
      <c r="T12" s="556"/>
      <c r="U12" s="556"/>
      <c r="V12" s="557"/>
      <c r="W12" s="558" t="s">
        <v>1</v>
      </c>
      <c r="X12" s="485"/>
      <c r="Y12" s="485"/>
      <c r="Z12" s="485"/>
      <c r="AA12" s="485"/>
      <c r="AB12" s="559"/>
      <c r="AC12" s="484" t="s">
        <v>134</v>
      </c>
      <c r="AD12" s="485"/>
      <c r="AE12" s="485"/>
      <c r="AF12" s="485"/>
      <c r="AG12" s="559"/>
      <c r="AH12" s="484" t="s">
        <v>135</v>
      </c>
      <c r="AI12" s="485"/>
      <c r="AJ12" s="485"/>
      <c r="AK12" s="485"/>
      <c r="AL12" s="560"/>
      <c r="AM12" s="496" t="s">
        <v>136</v>
      </c>
      <c r="AN12" s="401"/>
      <c r="AO12" s="401"/>
      <c r="AP12" s="401"/>
      <c r="AQ12" s="401"/>
      <c r="AR12" s="401"/>
      <c r="AS12" s="401"/>
      <c r="AT12" s="402"/>
      <c r="AU12" s="484" t="s">
        <v>102</v>
      </c>
      <c r="AV12" s="485"/>
      <c r="AW12" s="485"/>
      <c r="AX12" s="485"/>
      <c r="AY12" s="407" t="s">
        <v>137</v>
      </c>
      <c r="AZ12" s="408"/>
      <c r="BA12" s="408"/>
      <c r="BB12" s="408"/>
      <c r="BC12" s="408"/>
      <c r="BD12" s="408"/>
      <c r="BE12" s="408"/>
      <c r="BF12" s="408"/>
      <c r="BG12" s="408"/>
      <c r="BH12" s="408"/>
      <c r="BI12" s="408"/>
      <c r="BJ12" s="408"/>
      <c r="BK12" s="408"/>
      <c r="BL12" s="408"/>
      <c r="BM12" s="409"/>
      <c r="BN12" s="427">
        <v>319271</v>
      </c>
      <c r="BO12" s="428"/>
      <c r="BP12" s="428"/>
      <c r="BQ12" s="428"/>
      <c r="BR12" s="428"/>
      <c r="BS12" s="428"/>
      <c r="BT12" s="428"/>
      <c r="BU12" s="429"/>
      <c r="BV12" s="427">
        <v>287170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130</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140</v>
      </c>
      <c r="N13" s="528"/>
      <c r="O13" s="528"/>
      <c r="P13" s="528"/>
      <c r="Q13" s="529"/>
      <c r="R13" s="530">
        <v>4704</v>
      </c>
      <c r="S13" s="531"/>
      <c r="T13" s="531"/>
      <c r="U13" s="531"/>
      <c r="V13" s="532"/>
      <c r="W13" s="518" t="s">
        <v>141</v>
      </c>
      <c r="X13" s="440"/>
      <c r="Y13" s="440"/>
      <c r="Z13" s="440"/>
      <c r="AA13" s="440"/>
      <c r="AB13" s="441"/>
      <c r="AC13" s="403">
        <v>596</v>
      </c>
      <c r="AD13" s="404"/>
      <c r="AE13" s="404"/>
      <c r="AF13" s="404"/>
      <c r="AG13" s="405"/>
      <c r="AH13" s="403">
        <v>645</v>
      </c>
      <c r="AI13" s="404"/>
      <c r="AJ13" s="404"/>
      <c r="AK13" s="404"/>
      <c r="AL13" s="406"/>
      <c r="AM13" s="496" t="s">
        <v>142</v>
      </c>
      <c r="AN13" s="401"/>
      <c r="AO13" s="401"/>
      <c r="AP13" s="401"/>
      <c r="AQ13" s="401"/>
      <c r="AR13" s="401"/>
      <c r="AS13" s="401"/>
      <c r="AT13" s="402"/>
      <c r="AU13" s="484" t="s">
        <v>127</v>
      </c>
      <c r="AV13" s="485"/>
      <c r="AW13" s="485"/>
      <c r="AX13" s="485"/>
      <c r="AY13" s="407" t="s">
        <v>143</v>
      </c>
      <c r="AZ13" s="408"/>
      <c r="BA13" s="408"/>
      <c r="BB13" s="408"/>
      <c r="BC13" s="408"/>
      <c r="BD13" s="408"/>
      <c r="BE13" s="408"/>
      <c r="BF13" s="408"/>
      <c r="BG13" s="408"/>
      <c r="BH13" s="408"/>
      <c r="BI13" s="408"/>
      <c r="BJ13" s="408"/>
      <c r="BK13" s="408"/>
      <c r="BL13" s="408"/>
      <c r="BM13" s="409"/>
      <c r="BN13" s="427">
        <v>-138324</v>
      </c>
      <c r="BO13" s="428"/>
      <c r="BP13" s="428"/>
      <c r="BQ13" s="428"/>
      <c r="BR13" s="428"/>
      <c r="BS13" s="428"/>
      <c r="BT13" s="428"/>
      <c r="BU13" s="429"/>
      <c r="BV13" s="427">
        <v>-219212</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4.3</v>
      </c>
      <c r="CU13" s="398"/>
      <c r="CV13" s="398"/>
      <c r="CW13" s="398"/>
      <c r="CX13" s="398"/>
      <c r="CY13" s="398"/>
      <c r="CZ13" s="398"/>
      <c r="DA13" s="399"/>
      <c r="DB13" s="397">
        <v>3.4</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4846</v>
      </c>
      <c r="S14" s="531"/>
      <c r="T14" s="531"/>
      <c r="U14" s="531"/>
      <c r="V14" s="532"/>
      <c r="W14" s="533"/>
      <c r="X14" s="443"/>
      <c r="Y14" s="443"/>
      <c r="Z14" s="443"/>
      <c r="AA14" s="443"/>
      <c r="AB14" s="444"/>
      <c r="AC14" s="523">
        <v>25.7</v>
      </c>
      <c r="AD14" s="524"/>
      <c r="AE14" s="524"/>
      <c r="AF14" s="524"/>
      <c r="AG14" s="525"/>
      <c r="AH14" s="523">
        <v>25.1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t="s">
        <v>139</v>
      </c>
      <c r="CU14" s="535"/>
      <c r="CV14" s="535"/>
      <c r="CW14" s="535"/>
      <c r="CX14" s="535"/>
      <c r="CY14" s="535"/>
      <c r="CZ14" s="535"/>
      <c r="DA14" s="536"/>
      <c r="DB14" s="534" t="s">
        <v>131</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140</v>
      </c>
      <c r="N15" s="528"/>
      <c r="O15" s="528"/>
      <c r="P15" s="528"/>
      <c r="Q15" s="529"/>
      <c r="R15" s="530">
        <v>4836</v>
      </c>
      <c r="S15" s="531"/>
      <c r="T15" s="531"/>
      <c r="U15" s="531"/>
      <c r="V15" s="532"/>
      <c r="W15" s="518" t="s">
        <v>147</v>
      </c>
      <c r="X15" s="440"/>
      <c r="Y15" s="440"/>
      <c r="Z15" s="440"/>
      <c r="AA15" s="440"/>
      <c r="AB15" s="441"/>
      <c r="AC15" s="403">
        <v>525</v>
      </c>
      <c r="AD15" s="404"/>
      <c r="AE15" s="404"/>
      <c r="AF15" s="404"/>
      <c r="AG15" s="405"/>
      <c r="AH15" s="403">
        <v>583</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641648</v>
      </c>
      <c r="BO15" s="423"/>
      <c r="BP15" s="423"/>
      <c r="BQ15" s="423"/>
      <c r="BR15" s="423"/>
      <c r="BS15" s="423"/>
      <c r="BT15" s="423"/>
      <c r="BU15" s="424"/>
      <c r="BV15" s="422">
        <v>613594</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22.7</v>
      </c>
      <c r="AD16" s="524"/>
      <c r="AE16" s="524"/>
      <c r="AF16" s="524"/>
      <c r="AG16" s="525"/>
      <c r="AH16" s="523">
        <v>22.7</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3046532</v>
      </c>
      <c r="BO16" s="428"/>
      <c r="BP16" s="428"/>
      <c r="BQ16" s="428"/>
      <c r="BR16" s="428"/>
      <c r="BS16" s="428"/>
      <c r="BT16" s="428"/>
      <c r="BU16" s="429"/>
      <c r="BV16" s="427">
        <v>3094990</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151</v>
      </c>
      <c r="S17" s="516"/>
      <c r="T17" s="516"/>
      <c r="U17" s="516"/>
      <c r="V17" s="517"/>
      <c r="W17" s="518" t="s">
        <v>154</v>
      </c>
      <c r="X17" s="440"/>
      <c r="Y17" s="440"/>
      <c r="Z17" s="440"/>
      <c r="AA17" s="440"/>
      <c r="AB17" s="441"/>
      <c r="AC17" s="403">
        <v>1196</v>
      </c>
      <c r="AD17" s="404"/>
      <c r="AE17" s="404"/>
      <c r="AF17" s="404"/>
      <c r="AG17" s="405"/>
      <c r="AH17" s="403">
        <v>1342</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800826</v>
      </c>
      <c r="BO17" s="428"/>
      <c r="BP17" s="428"/>
      <c r="BQ17" s="428"/>
      <c r="BR17" s="428"/>
      <c r="BS17" s="428"/>
      <c r="BT17" s="428"/>
      <c r="BU17" s="429"/>
      <c r="BV17" s="427">
        <v>767546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716.8</v>
      </c>
      <c r="M18" s="492"/>
      <c r="N18" s="492"/>
      <c r="O18" s="492"/>
      <c r="P18" s="492"/>
      <c r="Q18" s="492"/>
      <c r="R18" s="493"/>
      <c r="S18" s="493"/>
      <c r="T18" s="493"/>
      <c r="U18" s="493"/>
      <c r="V18" s="494"/>
      <c r="W18" s="508"/>
      <c r="X18" s="509"/>
      <c r="Y18" s="509"/>
      <c r="Z18" s="509"/>
      <c r="AA18" s="509"/>
      <c r="AB18" s="519"/>
      <c r="AC18" s="391">
        <v>51.6</v>
      </c>
      <c r="AD18" s="392"/>
      <c r="AE18" s="392"/>
      <c r="AF18" s="392"/>
      <c r="AG18" s="495"/>
      <c r="AH18" s="391">
        <v>52.2</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2706854</v>
      </c>
      <c r="BO18" s="428"/>
      <c r="BP18" s="428"/>
      <c r="BQ18" s="428"/>
      <c r="BR18" s="428"/>
      <c r="BS18" s="428"/>
      <c r="BT18" s="428"/>
      <c r="BU18" s="429"/>
      <c r="BV18" s="427">
        <v>2744276</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7</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3979003</v>
      </c>
      <c r="BO19" s="428"/>
      <c r="BP19" s="428"/>
      <c r="BQ19" s="428"/>
      <c r="BR19" s="428"/>
      <c r="BS19" s="428"/>
      <c r="BT19" s="428"/>
      <c r="BU19" s="429"/>
      <c r="BV19" s="427">
        <v>4064336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2231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5989532</v>
      </c>
      <c r="BO23" s="428"/>
      <c r="BP23" s="428"/>
      <c r="BQ23" s="428"/>
      <c r="BR23" s="428"/>
      <c r="BS23" s="428"/>
      <c r="BT23" s="428"/>
      <c r="BU23" s="429"/>
      <c r="BV23" s="427">
        <v>5709654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7100</v>
      </c>
      <c r="R24" s="404"/>
      <c r="S24" s="404"/>
      <c r="T24" s="404"/>
      <c r="U24" s="404"/>
      <c r="V24" s="405"/>
      <c r="W24" s="469"/>
      <c r="X24" s="460"/>
      <c r="Y24" s="461"/>
      <c r="Z24" s="400" t="s">
        <v>170</v>
      </c>
      <c r="AA24" s="401"/>
      <c r="AB24" s="401"/>
      <c r="AC24" s="401"/>
      <c r="AD24" s="401"/>
      <c r="AE24" s="401"/>
      <c r="AF24" s="401"/>
      <c r="AG24" s="402"/>
      <c r="AH24" s="403">
        <v>94</v>
      </c>
      <c r="AI24" s="404"/>
      <c r="AJ24" s="404"/>
      <c r="AK24" s="404"/>
      <c r="AL24" s="405"/>
      <c r="AM24" s="403">
        <v>293562</v>
      </c>
      <c r="AN24" s="404"/>
      <c r="AO24" s="404"/>
      <c r="AP24" s="404"/>
      <c r="AQ24" s="404"/>
      <c r="AR24" s="405"/>
      <c r="AS24" s="403">
        <v>3123</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5463216</v>
      </c>
      <c r="BO24" s="428"/>
      <c r="BP24" s="428"/>
      <c r="BQ24" s="428"/>
      <c r="BR24" s="428"/>
      <c r="BS24" s="428"/>
      <c r="BT24" s="428"/>
      <c r="BU24" s="429"/>
      <c r="BV24" s="427">
        <v>5310145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1</v>
      </c>
      <c r="M25" s="404"/>
      <c r="N25" s="404"/>
      <c r="O25" s="404"/>
      <c r="P25" s="405"/>
      <c r="Q25" s="403">
        <v>6000</v>
      </c>
      <c r="R25" s="404"/>
      <c r="S25" s="404"/>
      <c r="T25" s="404"/>
      <c r="U25" s="404"/>
      <c r="V25" s="405"/>
      <c r="W25" s="469"/>
      <c r="X25" s="460"/>
      <c r="Y25" s="461"/>
      <c r="Z25" s="400" t="s">
        <v>173</v>
      </c>
      <c r="AA25" s="401"/>
      <c r="AB25" s="401"/>
      <c r="AC25" s="401"/>
      <c r="AD25" s="401"/>
      <c r="AE25" s="401"/>
      <c r="AF25" s="401"/>
      <c r="AG25" s="402"/>
      <c r="AH25" s="403" t="s">
        <v>139</v>
      </c>
      <c r="AI25" s="404"/>
      <c r="AJ25" s="404"/>
      <c r="AK25" s="404"/>
      <c r="AL25" s="405"/>
      <c r="AM25" s="403" t="s">
        <v>139</v>
      </c>
      <c r="AN25" s="404"/>
      <c r="AO25" s="404"/>
      <c r="AP25" s="404"/>
      <c r="AQ25" s="404"/>
      <c r="AR25" s="405"/>
      <c r="AS25" s="403" t="s">
        <v>139</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108008</v>
      </c>
      <c r="BO25" s="423"/>
      <c r="BP25" s="423"/>
      <c r="BQ25" s="423"/>
      <c r="BR25" s="423"/>
      <c r="BS25" s="423"/>
      <c r="BT25" s="423"/>
      <c r="BU25" s="424"/>
      <c r="BV25" s="422">
        <v>137846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5350</v>
      </c>
      <c r="R26" s="404"/>
      <c r="S26" s="404"/>
      <c r="T26" s="404"/>
      <c r="U26" s="404"/>
      <c r="V26" s="405"/>
      <c r="W26" s="469"/>
      <c r="X26" s="460"/>
      <c r="Y26" s="461"/>
      <c r="Z26" s="400" t="s">
        <v>176</v>
      </c>
      <c r="AA26" s="482"/>
      <c r="AB26" s="482"/>
      <c r="AC26" s="482"/>
      <c r="AD26" s="482"/>
      <c r="AE26" s="482"/>
      <c r="AF26" s="482"/>
      <c r="AG26" s="483"/>
      <c r="AH26" s="403">
        <v>7</v>
      </c>
      <c r="AI26" s="404"/>
      <c r="AJ26" s="404"/>
      <c r="AK26" s="404"/>
      <c r="AL26" s="405"/>
      <c r="AM26" s="403">
        <v>24157</v>
      </c>
      <c r="AN26" s="404"/>
      <c r="AO26" s="404"/>
      <c r="AP26" s="404"/>
      <c r="AQ26" s="404"/>
      <c r="AR26" s="405"/>
      <c r="AS26" s="403">
        <v>3451</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139</v>
      </c>
      <c r="BO26" s="428"/>
      <c r="BP26" s="428"/>
      <c r="BQ26" s="428"/>
      <c r="BR26" s="428"/>
      <c r="BS26" s="428"/>
      <c r="BT26" s="428"/>
      <c r="BU26" s="429"/>
      <c r="BV26" s="427" t="s">
        <v>139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178</v>
      </c>
      <c r="F27" s="401"/>
      <c r="G27" s="401"/>
      <c r="H27" s="401"/>
      <c r="I27" s="401"/>
      <c r="J27" s="401"/>
      <c r="K27" s="402"/>
      <c r="L27" s="403">
        <v>1</v>
      </c>
      <c r="M27" s="404"/>
      <c r="N27" s="404"/>
      <c r="O27" s="404"/>
      <c r="P27" s="405"/>
      <c r="Q27" s="403">
        <v>2780</v>
      </c>
      <c r="R27" s="404"/>
      <c r="S27" s="404"/>
      <c r="T27" s="404"/>
      <c r="U27" s="404"/>
      <c r="V27" s="405"/>
      <c r="W27" s="469"/>
      <c r="X27" s="460"/>
      <c r="Y27" s="461"/>
      <c r="Z27" s="400" t="s">
        <v>179</v>
      </c>
      <c r="AA27" s="401"/>
      <c r="AB27" s="401"/>
      <c r="AC27" s="401"/>
      <c r="AD27" s="401"/>
      <c r="AE27" s="401"/>
      <c r="AF27" s="401"/>
      <c r="AG27" s="402"/>
      <c r="AH27" s="403" t="s">
        <v>139</v>
      </c>
      <c r="AI27" s="404"/>
      <c r="AJ27" s="404"/>
      <c r="AK27" s="404"/>
      <c r="AL27" s="405"/>
      <c r="AM27" s="403" t="s">
        <v>139</v>
      </c>
      <c r="AN27" s="404"/>
      <c r="AO27" s="404"/>
      <c r="AP27" s="404"/>
      <c r="AQ27" s="404"/>
      <c r="AR27" s="405"/>
      <c r="AS27" s="403" t="s">
        <v>139</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v>48929</v>
      </c>
      <c r="BO27" s="431"/>
      <c r="BP27" s="431"/>
      <c r="BQ27" s="431"/>
      <c r="BR27" s="431"/>
      <c r="BS27" s="431"/>
      <c r="BT27" s="431"/>
      <c r="BU27" s="432"/>
      <c r="BV27" s="430">
        <v>50924</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181</v>
      </c>
      <c r="F28" s="401"/>
      <c r="G28" s="401"/>
      <c r="H28" s="401"/>
      <c r="I28" s="401"/>
      <c r="J28" s="401"/>
      <c r="K28" s="402"/>
      <c r="L28" s="403">
        <v>1</v>
      </c>
      <c r="M28" s="404"/>
      <c r="N28" s="404"/>
      <c r="O28" s="404"/>
      <c r="P28" s="405"/>
      <c r="Q28" s="403">
        <v>2220</v>
      </c>
      <c r="R28" s="404"/>
      <c r="S28" s="404"/>
      <c r="T28" s="404"/>
      <c r="U28" s="404"/>
      <c r="V28" s="405"/>
      <c r="W28" s="469"/>
      <c r="X28" s="460"/>
      <c r="Y28" s="461"/>
      <c r="Z28" s="400" t="s">
        <v>182</v>
      </c>
      <c r="AA28" s="401"/>
      <c r="AB28" s="401"/>
      <c r="AC28" s="401"/>
      <c r="AD28" s="401"/>
      <c r="AE28" s="401"/>
      <c r="AF28" s="401"/>
      <c r="AG28" s="402"/>
      <c r="AH28" s="403" t="s">
        <v>139</v>
      </c>
      <c r="AI28" s="404"/>
      <c r="AJ28" s="404"/>
      <c r="AK28" s="404"/>
      <c r="AL28" s="405"/>
      <c r="AM28" s="403" t="s">
        <v>139</v>
      </c>
      <c r="AN28" s="404"/>
      <c r="AO28" s="404"/>
      <c r="AP28" s="404"/>
      <c r="AQ28" s="404"/>
      <c r="AR28" s="405"/>
      <c r="AS28" s="403" t="s">
        <v>139</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727401</v>
      </c>
      <c r="BO28" s="423"/>
      <c r="BP28" s="423"/>
      <c r="BQ28" s="423"/>
      <c r="BR28" s="423"/>
      <c r="BS28" s="423"/>
      <c r="BT28" s="423"/>
      <c r="BU28" s="424"/>
      <c r="BV28" s="422">
        <v>890490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184</v>
      </c>
      <c r="F29" s="401"/>
      <c r="G29" s="401"/>
      <c r="H29" s="401"/>
      <c r="I29" s="401"/>
      <c r="J29" s="401"/>
      <c r="K29" s="402"/>
      <c r="L29" s="403">
        <v>8</v>
      </c>
      <c r="M29" s="404"/>
      <c r="N29" s="404"/>
      <c r="O29" s="404"/>
      <c r="P29" s="405"/>
      <c r="Q29" s="403">
        <v>1830</v>
      </c>
      <c r="R29" s="404"/>
      <c r="S29" s="404"/>
      <c r="T29" s="404"/>
      <c r="U29" s="404"/>
      <c r="V29" s="405"/>
      <c r="W29" s="470"/>
      <c r="X29" s="471"/>
      <c r="Y29" s="472"/>
      <c r="Z29" s="400" t="s">
        <v>185</v>
      </c>
      <c r="AA29" s="401"/>
      <c r="AB29" s="401"/>
      <c r="AC29" s="401"/>
      <c r="AD29" s="401"/>
      <c r="AE29" s="401"/>
      <c r="AF29" s="401"/>
      <c r="AG29" s="402"/>
      <c r="AH29" s="403">
        <v>94</v>
      </c>
      <c r="AI29" s="404"/>
      <c r="AJ29" s="404"/>
      <c r="AK29" s="404"/>
      <c r="AL29" s="405"/>
      <c r="AM29" s="403">
        <v>293562</v>
      </c>
      <c r="AN29" s="404"/>
      <c r="AO29" s="404"/>
      <c r="AP29" s="404"/>
      <c r="AQ29" s="404"/>
      <c r="AR29" s="405"/>
      <c r="AS29" s="403">
        <v>3123</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320068</v>
      </c>
      <c r="BO29" s="428"/>
      <c r="BP29" s="428"/>
      <c r="BQ29" s="428"/>
      <c r="BR29" s="428"/>
      <c r="BS29" s="428"/>
      <c r="BT29" s="428"/>
      <c r="BU29" s="429"/>
      <c r="BV29" s="427">
        <v>300307</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97.9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4199920</v>
      </c>
      <c r="BO30" s="431"/>
      <c r="BP30" s="431"/>
      <c r="BQ30" s="431"/>
      <c r="BR30" s="431"/>
      <c r="BS30" s="431"/>
      <c r="BT30" s="431"/>
      <c r="BU30" s="432"/>
      <c r="BV30" s="430">
        <v>4270483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194</v>
      </c>
      <c r="V33" s="390"/>
      <c r="W33" s="389" t="s">
        <v>195</v>
      </c>
      <c r="X33" s="389"/>
      <c r="Y33" s="389"/>
      <c r="Z33" s="389"/>
      <c r="AA33" s="389"/>
      <c r="AB33" s="389"/>
      <c r="AC33" s="389"/>
      <c r="AD33" s="389"/>
      <c r="AE33" s="389"/>
      <c r="AF33" s="389"/>
      <c r="AG33" s="389"/>
      <c r="AH33" s="389"/>
      <c r="AI33" s="389"/>
      <c r="AJ33" s="389"/>
      <c r="AK33" s="389"/>
      <c r="AL33" s="215"/>
      <c r="AM33" s="390" t="s">
        <v>194</v>
      </c>
      <c r="AN33" s="390"/>
      <c r="AO33" s="389" t="s">
        <v>195</v>
      </c>
      <c r="AP33" s="389"/>
      <c r="AQ33" s="389"/>
      <c r="AR33" s="389"/>
      <c r="AS33" s="389"/>
      <c r="AT33" s="389"/>
      <c r="AU33" s="389"/>
      <c r="AV33" s="389"/>
      <c r="AW33" s="389"/>
      <c r="AX33" s="389"/>
      <c r="AY33" s="389"/>
      <c r="AZ33" s="389"/>
      <c r="BA33" s="389"/>
      <c r="BB33" s="389"/>
      <c r="BC33" s="389"/>
      <c r="BD33" s="216"/>
      <c r="BE33" s="389" t="s">
        <v>196</v>
      </c>
      <c r="BF33" s="389"/>
      <c r="BG33" s="389" t="s">
        <v>197</v>
      </c>
      <c r="BH33" s="389"/>
      <c r="BI33" s="389"/>
      <c r="BJ33" s="389"/>
      <c r="BK33" s="389"/>
      <c r="BL33" s="389"/>
      <c r="BM33" s="389"/>
      <c r="BN33" s="389"/>
      <c r="BO33" s="389"/>
      <c r="BP33" s="389"/>
      <c r="BQ33" s="389"/>
      <c r="BR33" s="389"/>
      <c r="BS33" s="389"/>
      <c r="BT33" s="389"/>
      <c r="BU33" s="389"/>
      <c r="BV33" s="216"/>
      <c r="BW33" s="390" t="s">
        <v>196</v>
      </c>
      <c r="BX33" s="390"/>
      <c r="BY33" s="389" t="s">
        <v>198</v>
      </c>
      <c r="BZ33" s="389"/>
      <c r="CA33" s="389"/>
      <c r="CB33" s="389"/>
      <c r="CC33" s="389"/>
      <c r="CD33" s="389"/>
      <c r="CE33" s="389"/>
      <c r="CF33" s="389"/>
      <c r="CG33" s="389"/>
      <c r="CH33" s="389"/>
      <c r="CI33" s="389"/>
      <c r="CJ33" s="389"/>
      <c r="CK33" s="389"/>
      <c r="CL33" s="389"/>
      <c r="CM33" s="389"/>
      <c r="CN33" s="215"/>
      <c r="CO33" s="390" t="s">
        <v>194</v>
      </c>
      <c r="CP33" s="390"/>
      <c r="CQ33" s="389" t="s">
        <v>199</v>
      </c>
      <c r="CR33" s="389"/>
      <c r="CS33" s="389"/>
      <c r="CT33" s="389"/>
      <c r="CU33" s="389"/>
      <c r="CV33" s="389"/>
      <c r="CW33" s="389"/>
      <c r="CX33" s="389"/>
      <c r="CY33" s="389"/>
      <c r="CZ33" s="389"/>
      <c r="DA33" s="389"/>
      <c r="DB33" s="389"/>
      <c r="DC33" s="389"/>
      <c r="DD33" s="389"/>
      <c r="DE33" s="389"/>
      <c r="DF33" s="215"/>
      <c r="DG33" s="388" t="s">
        <v>200</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簡易水道事業特別会計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美幌・津別広域事務組合</v>
      </c>
      <c r="BZ34" s="385"/>
      <c r="CA34" s="385"/>
      <c r="CB34" s="385"/>
      <c r="CC34" s="385"/>
      <c r="CD34" s="385"/>
      <c r="CE34" s="385"/>
      <c r="CF34" s="385"/>
      <c r="CG34" s="385"/>
      <c r="CH34" s="385"/>
      <c r="CI34" s="385"/>
      <c r="CJ34" s="385"/>
      <c r="CK34" s="385"/>
      <c r="CL34" s="385"/>
      <c r="CM34" s="385"/>
      <c r="CN34" s="213"/>
      <c r="CO34" s="386">
        <f>IF(CQ34="","",MAX(C34:D43,U34:V43,AM34:AN43,BE34:BF43,BW34:BX43)+1)</f>
        <v>9</v>
      </c>
      <c r="CP34" s="386"/>
      <c r="CQ34" s="385" t="str">
        <f>IF('各会計、関係団体の財政状況及び健全化判断比率'!BS7="","",'各会計、関係団体の財政状況及び健全化判断比率'!BS7)</f>
        <v>津別町振興公社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網走地方教育研修センター組合</v>
      </c>
      <c r="BZ35" s="385"/>
      <c r="CA35" s="385"/>
      <c r="CB35" s="385"/>
      <c r="CC35" s="385"/>
      <c r="CD35" s="385"/>
      <c r="CE35" s="385"/>
      <c r="CF35" s="385"/>
      <c r="CG35" s="385"/>
      <c r="CH35" s="385"/>
      <c r="CI35" s="385"/>
      <c r="CJ35" s="385"/>
      <c r="CK35" s="385"/>
      <c r="CL35" s="385"/>
      <c r="CM35" s="385"/>
      <c r="CN35" s="213"/>
      <c r="CO35" s="386">
        <f t="shared" ref="CO35:CO43" si="3">IF(CQ35="","",CO34+1)</f>
        <v>10</v>
      </c>
      <c r="CP35" s="386"/>
      <c r="CQ35" s="385" t="str">
        <f>IF('各会計、関係団体の財政状況及び健全化判断比率'!BS8="","",'各会計、関係団体の財政状況及び健全化判断比率'!BS8)</f>
        <v>相生振興公社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t="str">
        <f t="shared" si="2"/>
        <v/>
      </c>
      <c r="BX36" s="386"/>
      <c r="BY36" s="385" t="str">
        <f>IF('各会計、関係団体の財政状況及び健全化判断比率'!B70="","",'各会計、関係団体の財政状況及び健全化判断比率'!B70)</f>
        <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k0DDJrrxVy7IVSbp7Gkby4fHNiXrER8knEB4ZyTr8i5Im6j1267hvnor++Wf2xixLv4UI3/8h2F6kHamwcwpg==" saltValue="zMJD7S4Byi/dX0SgX21J2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06" t="s">
        <v>549</v>
      </c>
      <c r="D34" s="1206"/>
      <c r="E34" s="1207"/>
      <c r="F34" s="32">
        <v>0.01</v>
      </c>
      <c r="G34" s="33">
        <v>0.01</v>
      </c>
      <c r="H34" s="33">
        <v>0.03</v>
      </c>
      <c r="I34" s="33">
        <v>9.4499999999999993</v>
      </c>
      <c r="J34" s="34">
        <v>11.36</v>
      </c>
      <c r="K34" s="22"/>
      <c r="L34" s="22"/>
      <c r="M34" s="22"/>
      <c r="N34" s="22"/>
      <c r="O34" s="22"/>
      <c r="P34" s="22"/>
    </row>
    <row r="35" spans="1:16" ht="39" customHeight="1" x14ac:dyDescent="0.15">
      <c r="A35" s="22"/>
      <c r="B35" s="35"/>
      <c r="C35" s="1200" t="s">
        <v>550</v>
      </c>
      <c r="D35" s="1201"/>
      <c r="E35" s="1202"/>
      <c r="F35" s="36">
        <v>2.82</v>
      </c>
      <c r="G35" s="37">
        <v>3.56</v>
      </c>
      <c r="H35" s="37">
        <v>3.77</v>
      </c>
      <c r="I35" s="37">
        <v>3.3</v>
      </c>
      <c r="J35" s="38">
        <v>4.09</v>
      </c>
      <c r="K35" s="22"/>
      <c r="L35" s="22"/>
      <c r="M35" s="22"/>
      <c r="N35" s="22"/>
      <c r="O35" s="22"/>
      <c r="P35" s="22"/>
    </row>
    <row r="36" spans="1:16" ht="39" customHeight="1" x14ac:dyDescent="0.15">
      <c r="A36" s="22"/>
      <c r="B36" s="35"/>
      <c r="C36" s="1200" t="s">
        <v>551</v>
      </c>
      <c r="D36" s="1201"/>
      <c r="E36" s="1202"/>
      <c r="F36" s="36">
        <v>0.11</v>
      </c>
      <c r="G36" s="37">
        <v>0.05</v>
      </c>
      <c r="H36" s="37">
        <v>0.06</v>
      </c>
      <c r="I36" s="37">
        <v>0.1</v>
      </c>
      <c r="J36" s="38">
        <v>0.12</v>
      </c>
      <c r="K36" s="22"/>
      <c r="L36" s="22"/>
      <c r="M36" s="22"/>
      <c r="N36" s="22"/>
      <c r="O36" s="22"/>
      <c r="P36" s="22"/>
    </row>
    <row r="37" spans="1:16" ht="39" customHeight="1" x14ac:dyDescent="0.15">
      <c r="A37" s="22"/>
      <c r="B37" s="35"/>
      <c r="C37" s="1200" t="s">
        <v>552</v>
      </c>
      <c r="D37" s="1201"/>
      <c r="E37" s="1202"/>
      <c r="F37" s="36">
        <v>0.03</v>
      </c>
      <c r="G37" s="37">
        <v>0.01</v>
      </c>
      <c r="H37" s="37">
        <v>0.03</v>
      </c>
      <c r="I37" s="37">
        <v>0.02</v>
      </c>
      <c r="J37" s="38">
        <v>0.03</v>
      </c>
      <c r="K37" s="22"/>
      <c r="L37" s="22"/>
      <c r="M37" s="22"/>
      <c r="N37" s="22"/>
      <c r="O37" s="22"/>
      <c r="P37" s="22"/>
    </row>
    <row r="38" spans="1:16" ht="39" customHeight="1" x14ac:dyDescent="0.15">
      <c r="A38" s="22"/>
      <c r="B38" s="35"/>
      <c r="C38" s="1200" t="s">
        <v>553</v>
      </c>
      <c r="D38" s="1201"/>
      <c r="E38" s="1202"/>
      <c r="F38" s="36">
        <v>0.08</v>
      </c>
      <c r="G38" s="37">
        <v>0.03</v>
      </c>
      <c r="H38" s="37">
        <v>0.03</v>
      </c>
      <c r="I38" s="37">
        <v>0.04</v>
      </c>
      <c r="J38" s="38">
        <v>0.01</v>
      </c>
      <c r="K38" s="22"/>
      <c r="L38" s="22"/>
      <c r="M38" s="22"/>
      <c r="N38" s="22"/>
      <c r="O38" s="22"/>
      <c r="P38" s="22"/>
    </row>
    <row r="39" spans="1:16" ht="39" customHeight="1" x14ac:dyDescent="0.15">
      <c r="A39" s="22"/>
      <c r="B39" s="35"/>
      <c r="C39" s="1200" t="s">
        <v>554</v>
      </c>
      <c r="D39" s="1201"/>
      <c r="E39" s="1202"/>
      <c r="F39" s="36">
        <v>0.01</v>
      </c>
      <c r="G39" s="37">
        <v>0</v>
      </c>
      <c r="H39" s="37">
        <v>0</v>
      </c>
      <c r="I39" s="37">
        <v>0</v>
      </c>
      <c r="J39" s="38">
        <v>0</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555</v>
      </c>
      <c r="D42" s="1201"/>
      <c r="E42" s="1202"/>
      <c r="F42" s="36" t="s">
        <v>501</v>
      </c>
      <c r="G42" s="37" t="s">
        <v>501</v>
      </c>
      <c r="H42" s="37" t="s">
        <v>501</v>
      </c>
      <c r="I42" s="37" t="s">
        <v>501</v>
      </c>
      <c r="J42" s="38" t="s">
        <v>501</v>
      </c>
      <c r="K42" s="22"/>
      <c r="L42" s="22"/>
      <c r="M42" s="22"/>
      <c r="N42" s="22"/>
      <c r="O42" s="22"/>
      <c r="P42" s="22"/>
    </row>
    <row r="43" spans="1:16" ht="39" customHeight="1" thickBot="1" x14ac:dyDescent="0.2">
      <c r="A43" s="22"/>
      <c r="B43" s="40"/>
      <c r="C43" s="1203" t="s">
        <v>556</v>
      </c>
      <c r="D43" s="1204"/>
      <c r="E43" s="1205"/>
      <c r="F43" s="41">
        <v>7.53</v>
      </c>
      <c r="G43" s="42">
        <v>7.64</v>
      </c>
      <c r="H43" s="42">
        <v>8.06</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Qya1YHkZ1aFYkXoxNVhZD/phsqNN+ecFda1P8j2vWutLp7YfdgGflVbq96JfCkjmIEG8XC90ExeQAh8JPOBZA==" saltValue="yOTj2LLguDdWkmjyLrtK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516</v>
      </c>
      <c r="L45" s="60">
        <v>459</v>
      </c>
      <c r="M45" s="60">
        <v>453</v>
      </c>
      <c r="N45" s="60">
        <v>456</v>
      </c>
      <c r="O45" s="61">
        <v>538</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501</v>
      </c>
      <c r="L46" s="64" t="s">
        <v>501</v>
      </c>
      <c r="M46" s="64" t="s">
        <v>501</v>
      </c>
      <c r="N46" s="64" t="s">
        <v>501</v>
      </c>
      <c r="O46" s="65" t="s">
        <v>501</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501</v>
      </c>
      <c r="L47" s="64" t="s">
        <v>501</v>
      </c>
      <c r="M47" s="64" t="s">
        <v>501</v>
      </c>
      <c r="N47" s="64" t="s">
        <v>501</v>
      </c>
      <c r="O47" s="65" t="s">
        <v>501</v>
      </c>
      <c r="P47" s="48"/>
      <c r="Q47" s="48"/>
      <c r="R47" s="48"/>
      <c r="S47" s="48"/>
      <c r="T47" s="48"/>
      <c r="U47" s="48"/>
    </row>
    <row r="48" spans="1:21" ht="30.75" customHeight="1" x14ac:dyDescent="0.15">
      <c r="A48" s="48"/>
      <c r="B48" s="1228"/>
      <c r="C48" s="1229"/>
      <c r="D48" s="62"/>
      <c r="E48" s="1210" t="s">
        <v>15</v>
      </c>
      <c r="F48" s="1210"/>
      <c r="G48" s="1210"/>
      <c r="H48" s="1210"/>
      <c r="I48" s="1210"/>
      <c r="J48" s="1211"/>
      <c r="K48" s="63">
        <v>206</v>
      </c>
      <c r="L48" s="64">
        <v>196</v>
      </c>
      <c r="M48" s="64">
        <v>223</v>
      </c>
      <c r="N48" s="64">
        <v>209</v>
      </c>
      <c r="O48" s="65">
        <v>201</v>
      </c>
      <c r="P48" s="48"/>
      <c r="Q48" s="48"/>
      <c r="R48" s="48"/>
      <c r="S48" s="48"/>
      <c r="T48" s="48"/>
      <c r="U48" s="48"/>
    </row>
    <row r="49" spans="1:21" ht="30.75" customHeight="1" x14ac:dyDescent="0.15">
      <c r="A49" s="48"/>
      <c r="B49" s="1228"/>
      <c r="C49" s="1229"/>
      <c r="D49" s="62"/>
      <c r="E49" s="1210" t="s">
        <v>16</v>
      </c>
      <c r="F49" s="1210"/>
      <c r="G49" s="1210"/>
      <c r="H49" s="1210"/>
      <c r="I49" s="1210"/>
      <c r="J49" s="1211"/>
      <c r="K49" s="63" t="s">
        <v>501</v>
      </c>
      <c r="L49" s="64" t="s">
        <v>501</v>
      </c>
      <c r="M49" s="64" t="s">
        <v>501</v>
      </c>
      <c r="N49" s="64" t="s">
        <v>501</v>
      </c>
      <c r="O49" s="65" t="s">
        <v>501</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501</v>
      </c>
      <c r="L50" s="64" t="s">
        <v>501</v>
      </c>
      <c r="M50" s="64" t="s">
        <v>501</v>
      </c>
      <c r="N50" s="64" t="s">
        <v>501</v>
      </c>
      <c r="O50" s="65" t="s">
        <v>501</v>
      </c>
      <c r="P50" s="48"/>
      <c r="Q50" s="48"/>
      <c r="R50" s="48"/>
      <c r="S50" s="48"/>
      <c r="T50" s="48"/>
      <c r="U50" s="48"/>
    </row>
    <row r="51" spans="1:21" ht="30.75" customHeight="1" x14ac:dyDescent="0.15">
      <c r="A51" s="48"/>
      <c r="B51" s="1230"/>
      <c r="C51" s="1231"/>
      <c r="D51" s="66"/>
      <c r="E51" s="1210" t="s">
        <v>18</v>
      </c>
      <c r="F51" s="1210"/>
      <c r="G51" s="1210"/>
      <c r="H51" s="1210"/>
      <c r="I51" s="1210"/>
      <c r="J51" s="1211"/>
      <c r="K51" s="63">
        <v>1</v>
      </c>
      <c r="L51" s="64">
        <v>0</v>
      </c>
      <c r="M51" s="64">
        <v>0</v>
      </c>
      <c r="N51" s="64">
        <v>0</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593</v>
      </c>
      <c r="L52" s="64">
        <v>566</v>
      </c>
      <c r="M52" s="64">
        <v>566</v>
      </c>
      <c r="N52" s="64">
        <v>563</v>
      </c>
      <c r="O52" s="65">
        <v>584</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130</v>
      </c>
      <c r="L53" s="69">
        <v>89</v>
      </c>
      <c r="M53" s="69">
        <v>110</v>
      </c>
      <c r="N53" s="69">
        <v>102</v>
      </c>
      <c r="O53" s="70">
        <v>155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557</v>
      </c>
      <c r="L56" s="80" t="s">
        <v>558</v>
      </c>
      <c r="M56" s="80" t="s">
        <v>559</v>
      </c>
      <c r="N56" s="80" t="s">
        <v>560</v>
      </c>
      <c r="O56" s="81" t="s">
        <v>561</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572</v>
      </c>
      <c r="L57" s="83" t="s">
        <v>572</v>
      </c>
      <c r="M57" s="83" t="s">
        <v>572</v>
      </c>
      <c r="N57" s="83" t="s">
        <v>572</v>
      </c>
      <c r="O57" s="84" t="s">
        <v>572</v>
      </c>
    </row>
    <row r="58" spans="1:21" ht="31.5" customHeight="1" thickBot="1" x14ac:dyDescent="0.2">
      <c r="B58" s="1218"/>
      <c r="C58" s="1219"/>
      <c r="D58" s="1223" t="s">
        <v>27</v>
      </c>
      <c r="E58" s="1224"/>
      <c r="F58" s="1224"/>
      <c r="G58" s="1224"/>
      <c r="H58" s="1224"/>
      <c r="I58" s="1224"/>
      <c r="J58" s="1225"/>
      <c r="K58" s="85" t="s">
        <v>572</v>
      </c>
      <c r="L58" s="86" t="s">
        <v>572</v>
      </c>
      <c r="M58" s="86" t="s">
        <v>572</v>
      </c>
      <c r="N58" s="86" t="s">
        <v>572</v>
      </c>
      <c r="O58" s="87" t="s">
        <v>572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gnZF0bJNtJmWETDIWc3qKOGYwM6gWXKYOPdbss6I7w1UHz306xaeiG1Caz3HsSupsbQmtYmp918exepCCRYcg==" saltValue="GIBOxrmroG9u+pOU7RiX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1"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542</v>
      </c>
      <c r="J40" s="99" t="s">
        <v>543</v>
      </c>
      <c r="K40" s="99" t="s">
        <v>544</v>
      </c>
      <c r="L40" s="99" t="s">
        <v>545</v>
      </c>
      <c r="M40" s="100" t="s">
        <v>546</v>
      </c>
    </row>
    <row r="41" spans="2:13" ht="27.75" customHeight="1" x14ac:dyDescent="0.15">
      <c r="B41" s="1246" t="s">
        <v>30</v>
      </c>
      <c r="C41" s="1247"/>
      <c r="D41" s="101"/>
      <c r="E41" s="1248" t="s">
        <v>31</v>
      </c>
      <c r="F41" s="1248"/>
      <c r="G41" s="1248"/>
      <c r="H41" s="1249"/>
      <c r="I41" s="102">
        <v>5302</v>
      </c>
      <c r="J41" s="103">
        <v>5335</v>
      </c>
      <c r="K41" s="103">
        <v>5665</v>
      </c>
      <c r="L41" s="103">
        <v>5710</v>
      </c>
      <c r="M41" s="104">
        <v>5990</v>
      </c>
    </row>
    <row r="42" spans="2:13" ht="27.75" customHeight="1" x14ac:dyDescent="0.15">
      <c r="B42" s="1236"/>
      <c r="C42" s="1237"/>
      <c r="D42" s="105"/>
      <c r="E42" s="1240" t="s">
        <v>32</v>
      </c>
      <c r="F42" s="1240"/>
      <c r="G42" s="1240"/>
      <c r="H42" s="1241"/>
      <c r="I42" s="106" t="s">
        <v>501</v>
      </c>
      <c r="J42" s="107">
        <v>146</v>
      </c>
      <c r="K42" s="107">
        <v>128</v>
      </c>
      <c r="L42" s="107">
        <v>118</v>
      </c>
      <c r="M42" s="108">
        <v>103</v>
      </c>
    </row>
    <row r="43" spans="2:13" ht="27.75" customHeight="1" x14ac:dyDescent="0.15">
      <c r="B43" s="1236"/>
      <c r="C43" s="1237"/>
      <c r="D43" s="105"/>
      <c r="E43" s="1240" t="s">
        <v>33</v>
      </c>
      <c r="F43" s="1240"/>
      <c r="G43" s="1240"/>
      <c r="H43" s="1241"/>
      <c r="I43" s="106">
        <v>1453</v>
      </c>
      <c r="J43" s="107">
        <v>1372</v>
      </c>
      <c r="K43" s="107">
        <v>1302</v>
      </c>
      <c r="L43" s="107">
        <v>1352</v>
      </c>
      <c r="M43" s="108">
        <v>1351</v>
      </c>
    </row>
    <row r="44" spans="2:13" ht="27.75" customHeight="1" x14ac:dyDescent="0.15">
      <c r="B44" s="1236"/>
      <c r="C44" s="1237"/>
      <c r="D44" s="105"/>
      <c r="E44" s="1240" t="s">
        <v>34</v>
      </c>
      <c r="F44" s="1240"/>
      <c r="G44" s="1240"/>
      <c r="H44" s="1241"/>
      <c r="I44" s="106">
        <v>78</v>
      </c>
      <c r="J44" s="107">
        <v>78</v>
      </c>
      <c r="K44" s="107">
        <v>66</v>
      </c>
      <c r="L44" s="107">
        <v>55</v>
      </c>
      <c r="M44" s="108">
        <v>43</v>
      </c>
    </row>
    <row r="45" spans="2:13" ht="27.75" customHeight="1" x14ac:dyDescent="0.15">
      <c r="B45" s="1236"/>
      <c r="C45" s="1237"/>
      <c r="D45" s="105"/>
      <c r="E45" s="1240" t="s">
        <v>35</v>
      </c>
      <c r="F45" s="1240"/>
      <c r="G45" s="1240"/>
      <c r="H45" s="1241"/>
      <c r="I45" s="106">
        <v>1143</v>
      </c>
      <c r="J45" s="107">
        <v>975</v>
      </c>
      <c r="K45" s="107">
        <v>974</v>
      </c>
      <c r="L45" s="107">
        <v>958</v>
      </c>
      <c r="M45" s="108">
        <v>851</v>
      </c>
    </row>
    <row r="46" spans="2:13" ht="27.75" customHeight="1" x14ac:dyDescent="0.15">
      <c r="B46" s="1236"/>
      <c r="C46" s="1237"/>
      <c r="D46" s="109"/>
      <c r="E46" s="1240" t="s">
        <v>36</v>
      </c>
      <c r="F46" s="1240"/>
      <c r="G46" s="1240"/>
      <c r="H46" s="1241"/>
      <c r="I46" s="106" t="s">
        <v>501</v>
      </c>
      <c r="J46" s="107" t="s">
        <v>501</v>
      </c>
      <c r="K46" s="107" t="s">
        <v>501</v>
      </c>
      <c r="L46" s="107" t="s">
        <v>501</v>
      </c>
      <c r="M46" s="108" t="s">
        <v>501</v>
      </c>
    </row>
    <row r="47" spans="2:13" ht="27.75" customHeight="1" x14ac:dyDescent="0.15">
      <c r="B47" s="1236"/>
      <c r="C47" s="1237"/>
      <c r="D47" s="110"/>
      <c r="E47" s="1250" t="s">
        <v>37</v>
      </c>
      <c r="F47" s="1251"/>
      <c r="G47" s="1251"/>
      <c r="H47" s="1252"/>
      <c r="I47" s="106" t="s">
        <v>501</v>
      </c>
      <c r="J47" s="107" t="s">
        <v>501</v>
      </c>
      <c r="K47" s="107" t="s">
        <v>501</v>
      </c>
      <c r="L47" s="107" t="s">
        <v>501</v>
      </c>
      <c r="M47" s="108" t="s">
        <v>501</v>
      </c>
    </row>
    <row r="48" spans="2:13" ht="27.75" customHeight="1" x14ac:dyDescent="0.15">
      <c r="B48" s="1236"/>
      <c r="C48" s="1237"/>
      <c r="D48" s="105"/>
      <c r="E48" s="1240" t="s">
        <v>38</v>
      </c>
      <c r="F48" s="1240"/>
      <c r="G48" s="1240"/>
      <c r="H48" s="1241"/>
      <c r="I48" s="106" t="s">
        <v>501</v>
      </c>
      <c r="J48" s="107" t="s">
        <v>501</v>
      </c>
      <c r="K48" s="107" t="s">
        <v>501</v>
      </c>
      <c r="L48" s="107" t="s">
        <v>501</v>
      </c>
      <c r="M48" s="108" t="s">
        <v>501</v>
      </c>
    </row>
    <row r="49" spans="2:13" ht="27.75" customHeight="1" x14ac:dyDescent="0.15">
      <c r="B49" s="1238"/>
      <c r="C49" s="1239"/>
      <c r="D49" s="105"/>
      <c r="E49" s="1240" t="s">
        <v>39</v>
      </c>
      <c r="F49" s="1240"/>
      <c r="G49" s="1240"/>
      <c r="H49" s="1241"/>
      <c r="I49" s="106" t="s">
        <v>501</v>
      </c>
      <c r="J49" s="107" t="s">
        <v>501</v>
      </c>
      <c r="K49" s="107" t="s">
        <v>501</v>
      </c>
      <c r="L49" s="107" t="s">
        <v>501</v>
      </c>
      <c r="M49" s="108" t="s">
        <v>501</v>
      </c>
    </row>
    <row r="50" spans="2:13" ht="27.75" customHeight="1" x14ac:dyDescent="0.15">
      <c r="B50" s="1234" t="s">
        <v>40</v>
      </c>
      <c r="C50" s="1235"/>
      <c r="D50" s="111"/>
      <c r="E50" s="1240" t="s">
        <v>41</v>
      </c>
      <c r="F50" s="1240"/>
      <c r="G50" s="1240"/>
      <c r="H50" s="1241"/>
      <c r="I50" s="106">
        <v>4913</v>
      </c>
      <c r="J50" s="107">
        <v>5300</v>
      </c>
      <c r="K50" s="107">
        <v>5728</v>
      </c>
      <c r="L50" s="107">
        <v>5850</v>
      </c>
      <c r="M50" s="108">
        <v>5613</v>
      </c>
    </row>
    <row r="51" spans="2:13" ht="27.75" customHeight="1" x14ac:dyDescent="0.15">
      <c r="B51" s="1236"/>
      <c r="C51" s="1237"/>
      <c r="D51" s="105"/>
      <c r="E51" s="1240" t="s">
        <v>42</v>
      </c>
      <c r="F51" s="1240"/>
      <c r="G51" s="1240"/>
      <c r="H51" s="1241"/>
      <c r="I51" s="106" t="s">
        <v>501</v>
      </c>
      <c r="J51" s="107" t="s">
        <v>501</v>
      </c>
      <c r="K51" s="107" t="s">
        <v>501</v>
      </c>
      <c r="L51" s="107">
        <v>373</v>
      </c>
      <c r="M51" s="108">
        <v>433</v>
      </c>
    </row>
    <row r="52" spans="2:13" ht="27.75" customHeight="1" x14ac:dyDescent="0.15">
      <c r="B52" s="1238"/>
      <c r="C52" s="1239"/>
      <c r="D52" s="105"/>
      <c r="E52" s="1240" t="s">
        <v>43</v>
      </c>
      <c r="F52" s="1240"/>
      <c r="G52" s="1240"/>
      <c r="H52" s="1241"/>
      <c r="I52" s="106">
        <v>5389</v>
      </c>
      <c r="J52" s="107">
        <v>5273</v>
      </c>
      <c r="K52" s="107">
        <v>5185</v>
      </c>
      <c r="L52" s="107">
        <v>5135</v>
      </c>
      <c r="M52" s="108">
        <v>5223</v>
      </c>
    </row>
    <row r="53" spans="2:13" ht="27.75" customHeight="1" thickBot="1" x14ac:dyDescent="0.2">
      <c r="B53" s="1242" t="s">
        <v>44</v>
      </c>
      <c r="C53" s="1243"/>
      <c r="D53" s="112"/>
      <c r="E53" s="1244" t="s">
        <v>45</v>
      </c>
      <c r="F53" s="1244"/>
      <c r="G53" s="1244"/>
      <c r="H53" s="1245"/>
      <c r="I53" s="113">
        <v>-2326</v>
      </c>
      <c r="J53" s="114">
        <v>-2668</v>
      </c>
      <c r="K53" s="114">
        <v>-2776</v>
      </c>
      <c r="L53" s="114">
        <v>-3166</v>
      </c>
      <c r="M53" s="115">
        <v>-2931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ukssSkBRwFEBDvqCuc1sME6qeETybAWTHiToXM7pW5oATHB7pEq5+cvVyAMQbBGq/kxBYCLGpn8ZR1lew8U+w==" saltValue="jyCZhtWa2/5Xl+OSLDWP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544</v>
      </c>
      <c r="G54" s="124" t="s">
        <v>545</v>
      </c>
      <c r="H54" s="125" t="s">
        <v>546</v>
      </c>
    </row>
    <row r="55" spans="2:8" ht="52.5" customHeight="1" x14ac:dyDescent="0.15">
      <c r="B55" s="126"/>
      <c r="C55" s="1261" t="s">
        <v>48</v>
      </c>
      <c r="D55" s="1261"/>
      <c r="E55" s="1262"/>
      <c r="F55" s="127">
        <v>1090</v>
      </c>
      <c r="G55" s="127">
        <v>890</v>
      </c>
      <c r="H55" s="128">
        <v>727</v>
      </c>
    </row>
    <row r="56" spans="2:8" ht="52.5" customHeight="1" x14ac:dyDescent="0.15">
      <c r="B56" s="129"/>
      <c r="C56" s="1263" t="s">
        <v>49</v>
      </c>
      <c r="D56" s="1263"/>
      <c r="E56" s="1264"/>
      <c r="F56" s="130">
        <v>275</v>
      </c>
      <c r="G56" s="130">
        <v>300</v>
      </c>
      <c r="H56" s="131">
        <v>320</v>
      </c>
    </row>
    <row r="57" spans="2:8" ht="53.25" customHeight="1" x14ac:dyDescent="0.15">
      <c r="B57" s="129"/>
      <c r="C57" s="1265" t="s">
        <v>50</v>
      </c>
      <c r="D57" s="1265"/>
      <c r="E57" s="1266"/>
      <c r="F57" s="132">
        <v>4020</v>
      </c>
      <c r="G57" s="132">
        <v>4270</v>
      </c>
      <c r="H57" s="133">
        <v>4200</v>
      </c>
    </row>
    <row r="58" spans="2:8" ht="45.75" customHeight="1" x14ac:dyDescent="0.15">
      <c r="B58" s="134"/>
      <c r="C58" s="1253" t="s">
        <v>567</v>
      </c>
      <c r="D58" s="1254"/>
      <c r="E58" s="1255"/>
      <c r="F58" s="135">
        <v>1763</v>
      </c>
      <c r="G58" s="135">
        <v>1935</v>
      </c>
      <c r="H58" s="136">
        <v>1928</v>
      </c>
    </row>
    <row r="59" spans="2:8" ht="45.75" customHeight="1" x14ac:dyDescent="0.15">
      <c r="B59" s="134"/>
      <c r="C59" s="1253" t="s">
        <v>568</v>
      </c>
      <c r="D59" s="1254"/>
      <c r="E59" s="1255"/>
      <c r="F59" s="135">
        <v>1578</v>
      </c>
      <c r="G59" s="135">
        <v>1592</v>
      </c>
      <c r="H59" s="136">
        <v>1529</v>
      </c>
    </row>
    <row r="60" spans="2:8" ht="45.75" customHeight="1" x14ac:dyDescent="0.15">
      <c r="B60" s="134"/>
      <c r="C60" s="1253" t="s">
        <v>569</v>
      </c>
      <c r="D60" s="1254"/>
      <c r="E60" s="1255"/>
      <c r="F60" s="135">
        <v>355</v>
      </c>
      <c r="G60" s="135">
        <v>341</v>
      </c>
      <c r="H60" s="136">
        <v>325</v>
      </c>
    </row>
    <row r="61" spans="2:8" ht="45.75" customHeight="1" x14ac:dyDescent="0.15">
      <c r="B61" s="134"/>
      <c r="C61" s="1253" t="s">
        <v>570</v>
      </c>
      <c r="D61" s="1254"/>
      <c r="E61" s="1255"/>
      <c r="F61" s="135">
        <v>50</v>
      </c>
      <c r="G61" s="135">
        <v>100</v>
      </c>
      <c r="H61" s="136">
        <v>150</v>
      </c>
    </row>
    <row r="62" spans="2:8" ht="45.75" customHeight="1" thickBot="1" x14ac:dyDescent="0.2">
      <c r="B62" s="137"/>
      <c r="C62" s="1256" t="s">
        <v>571</v>
      </c>
      <c r="D62" s="1257"/>
      <c r="E62" s="1258"/>
      <c r="F62" s="138">
        <v>110</v>
      </c>
      <c r="G62" s="138">
        <v>144</v>
      </c>
      <c r="H62" s="139">
        <v>120</v>
      </c>
    </row>
    <row r="63" spans="2:8" ht="52.5" customHeight="1" thickBot="1" x14ac:dyDescent="0.2">
      <c r="B63" s="140"/>
      <c r="C63" s="1259" t="s">
        <v>51</v>
      </c>
      <c r="D63" s="1259"/>
      <c r="E63" s="1260"/>
      <c r="F63" s="141">
        <v>5384</v>
      </c>
      <c r="G63" s="141">
        <v>5461</v>
      </c>
      <c r="H63" s="142">
        <v>5247</v>
      </c>
    </row>
    <row r="64" spans="2:8" ht="15" customHeight="1" x14ac:dyDescent="0.15"/>
    <row r="65" ht="0" hidden="1" customHeight="1" x14ac:dyDescent="0.15"/>
    <row r="66" ht="0" hidden="1" customHeight="1" x14ac:dyDescent="0.15"/>
  </sheetData>
  <sheetProtection algorithmName="SHA-512" hashValue="lMzWHv56OR46SAH7UYCNhW/YU4eKJzeWjHgFlUZF7nX8zhllQO+JZ4bENNBFtq+UZT+71qRdWlb0LE6pAK17vQ==" saltValue="6JT+nlnaACTIVNLukPRl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91"/>
  <sheetViews>
    <sheetView workbookViewId="0">
      <selection activeCell="Z84" sqref="Z84"/>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573</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573</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574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575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576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577</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542</v>
      </c>
      <c r="BQ50" s="1301"/>
      <c r="BR50" s="1301"/>
      <c r="BS50" s="1301"/>
      <c r="BT50" s="1301"/>
      <c r="BU50" s="1301"/>
      <c r="BV50" s="1301"/>
      <c r="BW50" s="1301"/>
      <c r="BX50" s="1301" t="s">
        <v>543</v>
      </c>
      <c r="BY50" s="1301"/>
      <c r="BZ50" s="1301"/>
      <c r="CA50" s="1301"/>
      <c r="CB50" s="1301"/>
      <c r="CC50" s="1301"/>
      <c r="CD50" s="1301"/>
      <c r="CE50" s="1301"/>
      <c r="CF50" s="1301" t="s">
        <v>544</v>
      </c>
      <c r="CG50" s="1301"/>
      <c r="CH50" s="1301"/>
      <c r="CI50" s="1301"/>
      <c r="CJ50" s="1301"/>
      <c r="CK50" s="1301"/>
      <c r="CL50" s="1301"/>
      <c r="CM50" s="1301"/>
      <c r="CN50" s="1301" t="s">
        <v>545</v>
      </c>
      <c r="CO50" s="1301"/>
      <c r="CP50" s="1301"/>
      <c r="CQ50" s="1301"/>
      <c r="CR50" s="1301"/>
      <c r="CS50" s="1301"/>
      <c r="CT50" s="1301"/>
      <c r="CU50" s="1301"/>
      <c r="CV50" s="1301" t="s">
        <v>546</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578</v>
      </c>
      <c r="AO51" s="1305"/>
      <c r="AP51" s="1305"/>
      <c r="AQ51" s="1305"/>
      <c r="AR51" s="1305"/>
      <c r="AS51" s="1305"/>
      <c r="AT51" s="1305"/>
      <c r="AU51" s="1305"/>
      <c r="AV51" s="1305"/>
      <c r="AW51" s="1305"/>
      <c r="AX51" s="1305"/>
      <c r="AY51" s="1305"/>
      <c r="AZ51" s="1305"/>
      <c r="BA51" s="1305"/>
      <c r="BB51" s="1305" t="s">
        <v>579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580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53.9</v>
      </c>
      <c r="BY53" s="1307"/>
      <c r="BZ53" s="1307"/>
      <c r="CA53" s="1307"/>
      <c r="CB53" s="1307"/>
      <c r="CC53" s="1307"/>
      <c r="CD53" s="1307"/>
      <c r="CE53" s="1307"/>
      <c r="CF53" s="1307">
        <v>57.7</v>
      </c>
      <c r="CG53" s="1307"/>
      <c r="CH53" s="1307"/>
      <c r="CI53" s="1307"/>
      <c r="CJ53" s="1307"/>
      <c r="CK53" s="1307"/>
      <c r="CL53" s="1307"/>
      <c r="CM53" s="1307"/>
      <c r="CN53" s="1307">
        <v>59.3</v>
      </c>
      <c r="CO53" s="1307"/>
      <c r="CP53" s="1307"/>
      <c r="CQ53" s="1307"/>
      <c r="CR53" s="1307"/>
      <c r="CS53" s="1307"/>
      <c r="CT53" s="1307"/>
      <c r="CU53" s="1307"/>
      <c r="CV53" s="1307">
        <v>60.6</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581</v>
      </c>
      <c r="AO55" s="1301"/>
      <c r="AP55" s="1301"/>
      <c r="AQ55" s="1301"/>
      <c r="AR55" s="1301"/>
      <c r="AS55" s="1301"/>
      <c r="AT55" s="1301"/>
      <c r="AU55" s="1301"/>
      <c r="AV55" s="1301"/>
      <c r="AW55" s="1301"/>
      <c r="AX55" s="1301"/>
      <c r="AY55" s="1301"/>
      <c r="AZ55" s="1301"/>
      <c r="BA55" s="1301"/>
      <c r="BB55" s="1305" t="s">
        <v>579</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580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55.3</v>
      </c>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7">
        <v>59</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582</v>
      </c>
    </row>
    <row r="64" spans="1:109" x14ac:dyDescent="0.15">
      <c r="B64" s="1276"/>
      <c r="G64" s="1283"/>
      <c r="I64" s="1317"/>
      <c r="J64" s="1317"/>
      <c r="K64" s="1317"/>
      <c r="L64" s="1317"/>
      <c r="M64" s="1317"/>
      <c r="N64" s="1318"/>
      <c r="AM64" s="1283"/>
      <c r="AN64" s="1283" t="s">
        <v>575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583</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577</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542</v>
      </c>
      <c r="BQ72" s="1301"/>
      <c r="BR72" s="1301"/>
      <c r="BS72" s="1301"/>
      <c r="BT72" s="1301"/>
      <c r="BU72" s="1301"/>
      <c r="BV72" s="1301"/>
      <c r="BW72" s="1301"/>
      <c r="BX72" s="1301" t="s">
        <v>543</v>
      </c>
      <c r="BY72" s="1301"/>
      <c r="BZ72" s="1301"/>
      <c r="CA72" s="1301"/>
      <c r="CB72" s="1301"/>
      <c r="CC72" s="1301"/>
      <c r="CD72" s="1301"/>
      <c r="CE72" s="1301"/>
      <c r="CF72" s="1301" t="s">
        <v>544</v>
      </c>
      <c r="CG72" s="1301"/>
      <c r="CH72" s="1301"/>
      <c r="CI72" s="1301"/>
      <c r="CJ72" s="1301"/>
      <c r="CK72" s="1301"/>
      <c r="CL72" s="1301"/>
      <c r="CM72" s="1301"/>
      <c r="CN72" s="1301" t="s">
        <v>545</v>
      </c>
      <c r="CO72" s="1301"/>
      <c r="CP72" s="1301"/>
      <c r="CQ72" s="1301"/>
      <c r="CR72" s="1301"/>
      <c r="CS72" s="1301"/>
      <c r="CT72" s="1301"/>
      <c r="CU72" s="1301"/>
      <c r="CV72" s="1301" t="s">
        <v>546</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578</v>
      </c>
      <c r="AO73" s="1305"/>
      <c r="AP73" s="1305"/>
      <c r="AQ73" s="1305"/>
      <c r="AR73" s="1305"/>
      <c r="AS73" s="1305"/>
      <c r="AT73" s="1305"/>
      <c r="AU73" s="1305"/>
      <c r="AV73" s="1305"/>
      <c r="AW73" s="1305"/>
      <c r="AX73" s="1305"/>
      <c r="AY73" s="1305"/>
      <c r="AZ73" s="1305"/>
      <c r="BA73" s="1305"/>
      <c r="BB73" s="1305" t="s">
        <v>579</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584</v>
      </c>
      <c r="BC75" s="1305"/>
      <c r="BD75" s="1305"/>
      <c r="BE75" s="1305"/>
      <c r="BF75" s="1305"/>
      <c r="BG75" s="1305"/>
      <c r="BH75" s="1305"/>
      <c r="BI75" s="1305"/>
      <c r="BJ75" s="1305"/>
      <c r="BK75" s="1305"/>
      <c r="BL75" s="1305"/>
      <c r="BM75" s="1305"/>
      <c r="BN75" s="1305"/>
      <c r="BO75" s="1305"/>
      <c r="BP75" s="1307">
        <v>5.3</v>
      </c>
      <c r="BQ75" s="1307"/>
      <c r="BR75" s="1307"/>
      <c r="BS75" s="1307"/>
      <c r="BT75" s="1307"/>
      <c r="BU75" s="1307"/>
      <c r="BV75" s="1307"/>
      <c r="BW75" s="1307"/>
      <c r="BX75" s="1307">
        <v>4.2</v>
      </c>
      <c r="BY75" s="1307"/>
      <c r="BZ75" s="1307"/>
      <c r="CA75" s="1307"/>
      <c r="CB75" s="1307"/>
      <c r="CC75" s="1307"/>
      <c r="CD75" s="1307"/>
      <c r="CE75" s="1307"/>
      <c r="CF75" s="1307">
        <v>3.7</v>
      </c>
      <c r="CG75" s="1307"/>
      <c r="CH75" s="1307"/>
      <c r="CI75" s="1307"/>
      <c r="CJ75" s="1307"/>
      <c r="CK75" s="1307"/>
      <c r="CL75" s="1307"/>
      <c r="CM75" s="1307"/>
      <c r="CN75" s="1307">
        <v>3.4</v>
      </c>
      <c r="CO75" s="1307"/>
      <c r="CP75" s="1307"/>
      <c r="CQ75" s="1307"/>
      <c r="CR75" s="1307"/>
      <c r="CS75" s="1307"/>
      <c r="CT75" s="1307"/>
      <c r="CU75" s="1307"/>
      <c r="CV75" s="1307">
        <v>4.3</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581</v>
      </c>
      <c r="AO77" s="1301"/>
      <c r="AP77" s="1301"/>
      <c r="AQ77" s="1301"/>
      <c r="AR77" s="1301"/>
      <c r="AS77" s="1301"/>
      <c r="AT77" s="1301"/>
      <c r="AU77" s="1301"/>
      <c r="AV77" s="1301"/>
      <c r="AW77" s="1301"/>
      <c r="AX77" s="1301"/>
      <c r="AY77" s="1301"/>
      <c r="AZ77" s="1301"/>
      <c r="BA77" s="1301"/>
      <c r="BB77" s="1305" t="s">
        <v>579</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584</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8.6</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topLeftCell="V70" workbookViewId="0">
      <selection activeCell="BD19" sqref="BD1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topLeftCell="A94" workbookViewId="0">
      <selection activeCell="AD60" sqref="AD6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539</v>
      </c>
      <c r="G2" s="156"/>
      <c r="H2" s="157"/>
    </row>
    <row r="3" spans="1:8" x14ac:dyDescent="0.15">
      <c r="A3" s="153" t="s">
        <v>532</v>
      </c>
      <c r="B3" s="158"/>
      <c r="C3" s="159"/>
      <c r="D3" s="160">
        <v>355356</v>
      </c>
      <c r="E3" s="161"/>
      <c r="F3" s="162">
        <v>175675</v>
      </c>
      <c r="G3" s="163"/>
      <c r="H3" s="164"/>
    </row>
    <row r="4" spans="1:8" x14ac:dyDescent="0.15">
      <c r="A4" s="165"/>
      <c r="B4" s="166"/>
      <c r="C4" s="167"/>
      <c r="D4" s="168">
        <v>48285</v>
      </c>
      <c r="E4" s="169"/>
      <c r="F4" s="170">
        <v>87698</v>
      </c>
      <c r="G4" s="171"/>
      <c r="H4" s="172"/>
    </row>
    <row r="5" spans="1:8" x14ac:dyDescent="0.15">
      <c r="A5" s="153" t="s">
        <v>534</v>
      </c>
      <c r="B5" s="158"/>
      <c r="C5" s="159"/>
      <c r="D5" s="160">
        <v>144491</v>
      </c>
      <c r="E5" s="161"/>
      <c r="F5" s="162">
        <v>162193</v>
      </c>
      <c r="G5" s="163"/>
      <c r="H5" s="164"/>
    </row>
    <row r="6" spans="1:8" x14ac:dyDescent="0.15">
      <c r="A6" s="165"/>
      <c r="B6" s="166"/>
      <c r="C6" s="167"/>
      <c r="D6" s="168">
        <v>61377</v>
      </c>
      <c r="E6" s="169"/>
      <c r="F6" s="170">
        <v>79985</v>
      </c>
      <c r="G6" s="171"/>
      <c r="H6" s="172"/>
    </row>
    <row r="7" spans="1:8" x14ac:dyDescent="0.15">
      <c r="A7" s="153" t="s">
        <v>535</v>
      </c>
      <c r="B7" s="158"/>
      <c r="C7" s="159"/>
      <c r="D7" s="160">
        <v>206771</v>
      </c>
      <c r="E7" s="161"/>
      <c r="F7" s="162">
        <v>168868</v>
      </c>
      <c r="G7" s="163"/>
      <c r="H7" s="164"/>
    </row>
    <row r="8" spans="1:8" x14ac:dyDescent="0.15">
      <c r="A8" s="165"/>
      <c r="B8" s="166"/>
      <c r="C8" s="167"/>
      <c r="D8" s="168">
        <v>49885</v>
      </c>
      <c r="E8" s="169"/>
      <c r="F8" s="170">
        <v>79360</v>
      </c>
      <c r="G8" s="171"/>
      <c r="H8" s="172"/>
    </row>
    <row r="9" spans="1:8" x14ac:dyDescent="0.15">
      <c r="A9" s="153" t="s">
        <v>536</v>
      </c>
      <c r="B9" s="158"/>
      <c r="C9" s="159"/>
      <c r="D9" s="160">
        <v>294101</v>
      </c>
      <c r="E9" s="161"/>
      <c r="F9" s="162">
        <v>202870</v>
      </c>
      <c r="G9" s="163"/>
      <c r="H9" s="164"/>
    </row>
    <row r="10" spans="1:8" x14ac:dyDescent="0.15">
      <c r="A10" s="165"/>
      <c r="B10" s="166"/>
      <c r="C10" s="167"/>
      <c r="D10" s="168">
        <v>67716</v>
      </c>
      <c r="E10" s="169"/>
      <c r="F10" s="170">
        <v>79735</v>
      </c>
      <c r="G10" s="171"/>
      <c r="H10" s="172"/>
    </row>
    <row r="11" spans="1:8" x14ac:dyDescent="0.15">
      <c r="A11" s="153" t="s">
        <v>537</v>
      </c>
      <c r="B11" s="158"/>
      <c r="C11" s="159"/>
      <c r="D11" s="160">
        <v>213422</v>
      </c>
      <c r="E11" s="161"/>
      <c r="F11" s="162">
        <v>167497</v>
      </c>
      <c r="G11" s="163"/>
      <c r="H11" s="164"/>
    </row>
    <row r="12" spans="1:8" x14ac:dyDescent="0.15">
      <c r="A12" s="165"/>
      <c r="B12" s="166"/>
      <c r="C12" s="173"/>
      <c r="D12" s="168">
        <v>108583</v>
      </c>
      <c r="E12" s="169"/>
      <c r="F12" s="170">
        <v>82571</v>
      </c>
      <c r="G12" s="171"/>
      <c r="H12" s="172"/>
    </row>
    <row r="13" spans="1:8" x14ac:dyDescent="0.15">
      <c r="A13" s="153"/>
      <c r="B13" s="158"/>
      <c r="C13" s="174"/>
      <c r="D13" s="175">
        <v>242828</v>
      </c>
      <c r="E13" s="176"/>
      <c r="F13" s="177">
        <v>175421</v>
      </c>
      <c r="G13" s="178"/>
      <c r="H13" s="164"/>
    </row>
    <row r="14" spans="1:8" x14ac:dyDescent="0.15">
      <c r="A14" s="165"/>
      <c r="B14" s="166"/>
      <c r="C14" s="167"/>
      <c r="D14" s="168">
        <v>67169</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2.83</v>
      </c>
      <c r="C19" s="179">
        <f>ROUND(VALUE(SUBSTITUTE(実質収支比率等に係る経年分析!G$48,"▲","-")),2)</f>
        <v>3.56</v>
      </c>
      <c r="D19" s="179">
        <f>ROUND(VALUE(SUBSTITUTE(実質収支比率等に係る経年分析!H$48,"▲","-")),2)</f>
        <v>3.78</v>
      </c>
      <c r="E19" s="179">
        <f>ROUND(VALUE(SUBSTITUTE(実質収支比率等に係る経年分析!I$48,"▲","-")),2)</f>
        <v>3.31</v>
      </c>
      <c r="F19" s="179">
        <f>ROUND(VALUE(SUBSTITUTE(実質収支比率等に係る経年分析!J$48,"▲","-")),2)</f>
        <v>4.0999999999999996</v>
      </c>
    </row>
    <row r="20" spans="1:11" x14ac:dyDescent="0.15">
      <c r="A20" s="179" t="s">
        <v>55</v>
      </c>
      <c r="B20" s="179">
        <f>ROUND(VALUE(SUBSTITUTE(実質収支比率等に係る経年分析!F$47,"▲","-")),2)</f>
        <v>29.5</v>
      </c>
      <c r="C20" s="179">
        <f>ROUND(VALUE(SUBSTITUTE(実質収支比率等に係る経年分析!G$47,"▲","-")),2)</f>
        <v>30.39</v>
      </c>
      <c r="D20" s="179">
        <f>ROUND(VALUE(SUBSTITUTE(実質収支比率等に係る経年分析!H$47,"▲","-")),2)</f>
        <v>31.17</v>
      </c>
      <c r="E20" s="179">
        <f>ROUND(VALUE(SUBSTITUTE(実質収支比率等に係る経年分析!I$47,"▲","-")),2)</f>
        <v>26.34</v>
      </c>
      <c r="F20" s="179">
        <f>ROUND(VALUE(SUBSTITUTE(実質収支比率等に係る経年分析!J$47,"▲","-")),2)</f>
        <v>21.81</v>
      </c>
    </row>
    <row r="21" spans="1:11" x14ac:dyDescent="0.15">
      <c r="A21" s="179" t="s">
        <v>56</v>
      </c>
      <c r="B21" s="179">
        <f>IF(ISNUMBER(VALUE(SUBSTITUTE(実質収支比率等に係る経年分析!F$49,"▲","-"))),ROUND(VALUE(SUBSTITUTE(実質収支比率等に係る経年分析!F$49,"▲","-")),2),NA())</f>
        <v>3.02</v>
      </c>
      <c r="C21" s="179">
        <f>IF(ISNUMBER(VALUE(SUBSTITUTE(実質収支比率等に係る経年分析!G$49,"▲","-"))),ROUND(VALUE(SUBSTITUTE(実質収支比率等に係る経年分析!G$49,"▲","-")),2),NA())</f>
        <v>2.2400000000000002</v>
      </c>
      <c r="D21" s="179">
        <f>IF(ISNUMBER(VALUE(SUBSTITUTE(実質収支比率等に係る経年分析!H$49,"▲","-"))),ROUND(VALUE(SUBSTITUTE(実質収支比率等に係る経年分析!H$49,"▲","-")),2),NA())</f>
        <v>0.14000000000000001</v>
      </c>
      <c r="E21" s="179">
        <f>IF(ISNUMBER(VALUE(SUBSTITUTE(実質収支比率等に係る経年分析!I$49,"▲","-"))),ROUND(VALUE(SUBSTITUTE(実質収支比率等に係る経年分析!I$49,"▲","-")),2),NA())</f>
        <v>-6.48</v>
      </c>
      <c r="F21" s="179">
        <f>IF(ISNUMBER(VALUE(SUBSTITUTE(実質収支比率等に係る経年分析!J$49,"▲","-"))),ROUND(VALUE(SUBSTITUTE(実質収支比率等に係る経年分析!J$49,"▲","-")),2),NA())</f>
        <v>-4.1500000000000004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7.53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7.64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8.06</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0.03</v>
      </c>
    </row>
    <row r="34" spans="1:16" x14ac:dyDescent="0.15">
      <c r="A34" s="180" t="str">
        <f>IF(連結実質赤字比率に係る赤字・黒字の構成分析!C$36="",NA(),連結実質赤字比率に係る赤字・黒字の構成分析!C$36)</f>
        <v>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2.82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3.56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3.77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4.09</v>
      </c>
    </row>
    <row r="36" spans="1:16" x14ac:dyDescent="0.15">
      <c r="A36" s="180" t="str">
        <f>IF(連結実質赤字比率に係る赤字・黒字の構成分析!C$34="",NA(),連結実質赤字比率に係る赤字・黒字の構成分析!C$34)</f>
        <v>簡易水道事業特別会計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0.03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9.4499999999999993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11.36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593</v>
      </c>
      <c r="E42" s="181"/>
      <c r="F42" s="181"/>
      <c r="G42" s="181">
        <f>'実質公債費比率（分子）の構造'!L$52</f>
        <v>566</v>
      </c>
      <c r="H42" s="181"/>
      <c r="I42" s="181"/>
      <c r="J42" s="181">
        <f>'実質公債費比率（分子）の構造'!M$52</f>
        <v>566</v>
      </c>
      <c r="K42" s="181"/>
      <c r="L42" s="181"/>
      <c r="M42" s="181">
        <f>'実質公債費比率（分子）の構造'!N$52</f>
        <v>563</v>
      </c>
      <c r="N42" s="181"/>
      <c r="O42" s="181"/>
      <c r="P42" s="181">
        <f>'実質公債費比率（分子）の構造'!O$52</f>
        <v>584</v>
      </c>
    </row>
    <row r="43" spans="1:16" x14ac:dyDescent="0.15">
      <c r="A43" s="181" t="s">
        <v>64</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206</v>
      </c>
      <c r="C46" s="181"/>
      <c r="D46" s="181"/>
      <c r="E46" s="181">
        <f>'実質公債費比率（分子）の構造'!L$48</f>
        <v>196</v>
      </c>
      <c r="F46" s="181"/>
      <c r="G46" s="181"/>
      <c r="H46" s="181">
        <f>'実質公債費比率（分子）の構造'!M$48</f>
        <v>223</v>
      </c>
      <c r="I46" s="181"/>
      <c r="J46" s="181"/>
      <c r="K46" s="181">
        <f>'実質公債費比率（分子）の構造'!N$48</f>
        <v>209</v>
      </c>
      <c r="L46" s="181"/>
      <c r="M46" s="181"/>
      <c r="N46" s="181">
        <f>'実質公債費比率（分子）の構造'!O$48</f>
        <v>201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516</v>
      </c>
      <c r="C49" s="181"/>
      <c r="D49" s="181"/>
      <c r="E49" s="181">
        <f>'実質公債費比率（分子）の構造'!L$45</f>
        <v>459</v>
      </c>
      <c r="F49" s="181"/>
      <c r="G49" s="181"/>
      <c r="H49" s="181">
        <f>'実質公債費比率（分子）の構造'!M$45</f>
        <v>453</v>
      </c>
      <c r="I49" s="181"/>
      <c r="J49" s="181"/>
      <c r="K49" s="181">
        <f>'実質公債費比率（分子）の構造'!N$45</f>
        <v>456</v>
      </c>
      <c r="L49" s="181"/>
      <c r="M49" s="181"/>
      <c r="N49" s="181">
        <f>'実質公債費比率（分子）の構造'!O$45</f>
        <v>538</v>
      </c>
      <c r="O49" s="181"/>
      <c r="P49" s="181"/>
    </row>
    <row r="50" spans="1:16" x14ac:dyDescent="0.15">
      <c r="A50" s="181" t="s">
        <v>71</v>
      </c>
      <c r="B50" s="181" t="e">
        <f>NA()</f>
        <v>#N/A</v>
      </c>
      <c r="C50" s="181">
        <f>IF(ISNUMBER('実質公債費比率（分子）の構造'!K$53),'実質公債費比率（分子）の構造'!K$53,NA())</f>
        <v>130</v>
      </c>
      <c r="D50" s="181" t="e">
        <f>NA()</f>
        <v>#N/A</v>
      </c>
      <c r="E50" s="181" t="e">
        <f>NA()</f>
        <v>#N/A</v>
      </c>
      <c r="F50" s="181">
        <f>IF(ISNUMBER('実質公債費比率（分子）の構造'!L$53),'実質公債費比率（分子）の構造'!L$53,NA())</f>
        <v>89</v>
      </c>
      <c r="G50" s="181" t="e">
        <f>NA()</f>
        <v>#N/A</v>
      </c>
      <c r="H50" s="181" t="e">
        <f>NA()</f>
        <v>#N/A</v>
      </c>
      <c r="I50" s="181">
        <f>IF(ISNUMBER('実質公債費比率（分子）の構造'!M$53),'実質公債費比率（分子）の構造'!M$53,NA())</f>
        <v>110</v>
      </c>
      <c r="J50" s="181" t="e">
        <f>NA()</f>
        <v>#N/A</v>
      </c>
      <c r="K50" s="181" t="e">
        <f>NA()</f>
        <v>#N/A</v>
      </c>
      <c r="L50" s="181">
        <f>IF(ISNUMBER('実質公債費比率（分子）の構造'!N$53),'実質公債費比率（分子）の構造'!N$53,NA())</f>
        <v>102</v>
      </c>
      <c r="M50" s="181" t="e">
        <f>NA()</f>
        <v>#N/A</v>
      </c>
      <c r="N50" s="181" t="e">
        <f>NA()</f>
        <v>#N/A</v>
      </c>
      <c r="O50" s="181">
        <f>IF(ISNUMBER('実質公債費比率（分子）の構造'!O$53),'実質公債費比率（分子）の構造'!O$53,NA())</f>
        <v>155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5389</v>
      </c>
      <c r="E56" s="180"/>
      <c r="F56" s="180"/>
      <c r="G56" s="180">
        <f>'将来負担比率（分子）の構造'!J$52</f>
        <v>5273</v>
      </c>
      <c r="H56" s="180"/>
      <c r="I56" s="180"/>
      <c r="J56" s="180">
        <f>'将来負担比率（分子）の構造'!K$52</f>
        <v>5185</v>
      </c>
      <c r="K56" s="180"/>
      <c r="L56" s="180"/>
      <c r="M56" s="180">
        <f>'将来負担比率（分子）の構造'!L$52</f>
        <v>5135</v>
      </c>
      <c r="N56" s="180"/>
      <c r="O56" s="180"/>
      <c r="P56" s="180">
        <f>'将来負担比率（分子）の構造'!M$52</f>
        <v>5223</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f>'将来負担比率（分子）の構造'!L$51</f>
        <v>373</v>
      </c>
      <c r="N57" s="180"/>
      <c r="O57" s="180"/>
      <c r="P57" s="180">
        <f>'将来負担比率（分子）の構造'!M$51</f>
        <v>433</v>
      </c>
    </row>
    <row r="58" spans="1:16" x14ac:dyDescent="0.15">
      <c r="A58" s="180" t="s">
        <v>41</v>
      </c>
      <c r="B58" s="180"/>
      <c r="C58" s="180"/>
      <c r="D58" s="180">
        <f>'将来負担比率（分子）の構造'!I$50</f>
        <v>4913</v>
      </c>
      <c r="E58" s="180"/>
      <c r="F58" s="180"/>
      <c r="G58" s="180">
        <f>'将来負担比率（分子）の構造'!J$50</f>
        <v>5300</v>
      </c>
      <c r="H58" s="180"/>
      <c r="I58" s="180"/>
      <c r="J58" s="180">
        <f>'将来負担比率（分子）の構造'!K$50</f>
        <v>5728</v>
      </c>
      <c r="K58" s="180"/>
      <c r="L58" s="180"/>
      <c r="M58" s="180">
        <f>'将来負担比率（分子）の構造'!L$50</f>
        <v>5850</v>
      </c>
      <c r="N58" s="180"/>
      <c r="O58" s="180"/>
      <c r="P58" s="180">
        <f>'将来負担比率（分子）の構造'!M$50</f>
        <v>5613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1143</v>
      </c>
      <c r="C62" s="180"/>
      <c r="D62" s="180"/>
      <c r="E62" s="180">
        <f>'将来負担比率（分子）の構造'!J$45</f>
        <v>975</v>
      </c>
      <c r="F62" s="180"/>
      <c r="G62" s="180"/>
      <c r="H62" s="180">
        <f>'将来負担比率（分子）の構造'!K$45</f>
        <v>974</v>
      </c>
      <c r="I62" s="180"/>
      <c r="J62" s="180"/>
      <c r="K62" s="180">
        <f>'将来負担比率（分子）の構造'!L$45</f>
        <v>958</v>
      </c>
      <c r="L62" s="180"/>
      <c r="M62" s="180"/>
      <c r="N62" s="180">
        <f>'将来負担比率（分子）の構造'!M$45</f>
        <v>851</v>
      </c>
      <c r="O62" s="180"/>
      <c r="P62" s="180"/>
    </row>
    <row r="63" spans="1:16" x14ac:dyDescent="0.15">
      <c r="A63" s="180" t="s">
        <v>34</v>
      </c>
      <c r="B63" s="180">
        <f>'将来負担比率（分子）の構造'!I$44</f>
        <v>78</v>
      </c>
      <c r="C63" s="180"/>
      <c r="D63" s="180"/>
      <c r="E63" s="180">
        <f>'将来負担比率（分子）の構造'!J$44</f>
        <v>78</v>
      </c>
      <c r="F63" s="180"/>
      <c r="G63" s="180"/>
      <c r="H63" s="180">
        <f>'将来負担比率（分子）の構造'!K$44</f>
        <v>66</v>
      </c>
      <c r="I63" s="180"/>
      <c r="J63" s="180"/>
      <c r="K63" s="180">
        <f>'将来負担比率（分子）の構造'!L$44</f>
        <v>55</v>
      </c>
      <c r="L63" s="180"/>
      <c r="M63" s="180"/>
      <c r="N63" s="180">
        <f>'将来負担比率（分子）の構造'!M$44</f>
        <v>43</v>
      </c>
      <c r="O63" s="180"/>
      <c r="P63" s="180"/>
    </row>
    <row r="64" spans="1:16" x14ac:dyDescent="0.15">
      <c r="A64" s="180" t="s">
        <v>33</v>
      </c>
      <c r="B64" s="180">
        <f>'将来負担比率（分子）の構造'!I$43</f>
        <v>1453</v>
      </c>
      <c r="C64" s="180"/>
      <c r="D64" s="180"/>
      <c r="E64" s="180">
        <f>'将来負担比率（分子）の構造'!J$43</f>
        <v>1372</v>
      </c>
      <c r="F64" s="180"/>
      <c r="G64" s="180"/>
      <c r="H64" s="180">
        <f>'将来負担比率（分子）の構造'!K$43</f>
        <v>1302</v>
      </c>
      <c r="I64" s="180"/>
      <c r="J64" s="180"/>
      <c r="K64" s="180">
        <f>'将来負担比率（分子）の構造'!L$43</f>
        <v>1352</v>
      </c>
      <c r="L64" s="180"/>
      <c r="M64" s="180"/>
      <c r="N64" s="180">
        <f>'将来負担比率（分子）の構造'!M$43</f>
        <v>1351</v>
      </c>
      <c r="O64" s="180"/>
      <c r="P64" s="180"/>
    </row>
    <row r="65" spans="1:16" x14ac:dyDescent="0.15">
      <c r="A65" s="180" t="s">
        <v>32</v>
      </c>
      <c r="B65" s="180" t="str">
        <f>'将来負担比率（分子）の構造'!I$42</f>
        <v>-</v>
      </c>
      <c r="C65" s="180"/>
      <c r="D65" s="180"/>
      <c r="E65" s="180">
        <f>'将来負担比率（分子）の構造'!J$42</f>
        <v>146</v>
      </c>
      <c r="F65" s="180"/>
      <c r="G65" s="180"/>
      <c r="H65" s="180">
        <f>'将来負担比率（分子）の構造'!K$42</f>
        <v>128</v>
      </c>
      <c r="I65" s="180"/>
      <c r="J65" s="180"/>
      <c r="K65" s="180">
        <f>'将来負担比率（分子）の構造'!L$42</f>
        <v>118</v>
      </c>
      <c r="L65" s="180"/>
      <c r="M65" s="180"/>
      <c r="N65" s="180">
        <f>'将来負担比率（分子）の構造'!M$42</f>
        <v>103</v>
      </c>
      <c r="O65" s="180"/>
      <c r="P65" s="180"/>
    </row>
    <row r="66" spans="1:16" x14ac:dyDescent="0.15">
      <c r="A66" s="180" t="s">
        <v>31</v>
      </c>
      <c r="B66" s="180">
        <f>'将来負担比率（分子）の構造'!I$41</f>
        <v>5302</v>
      </c>
      <c r="C66" s="180"/>
      <c r="D66" s="180"/>
      <c r="E66" s="180">
        <f>'将来負担比率（分子）の構造'!J$41</f>
        <v>5335</v>
      </c>
      <c r="F66" s="180"/>
      <c r="G66" s="180"/>
      <c r="H66" s="180">
        <f>'将来負担比率（分子）の構造'!K$41</f>
        <v>5665</v>
      </c>
      <c r="I66" s="180"/>
      <c r="J66" s="180"/>
      <c r="K66" s="180">
        <f>'将来負担比率（分子）の構造'!L$41</f>
        <v>5710</v>
      </c>
      <c r="L66" s="180"/>
      <c r="M66" s="180"/>
      <c r="N66" s="180">
        <f>'将来負担比率（分子）の構造'!M$41</f>
        <v>5990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1090</v>
      </c>
      <c r="C72" s="184">
        <f>基金残高に係る経年分析!G55</f>
        <v>890</v>
      </c>
      <c r="D72" s="184">
        <f>基金残高に係る経年分析!H55</f>
        <v>727</v>
      </c>
    </row>
    <row r="73" spans="1:16" x14ac:dyDescent="0.15">
      <c r="A73" s="183" t="s">
        <v>78</v>
      </c>
      <c r="B73" s="184">
        <f>基金残高に係る経年分析!F56</f>
        <v>275</v>
      </c>
      <c r="C73" s="184">
        <f>基金残高に係る経年分析!G56</f>
        <v>300</v>
      </c>
      <c r="D73" s="184">
        <f>基金残高に係る経年分析!H56</f>
        <v>320</v>
      </c>
    </row>
    <row r="74" spans="1:16" x14ac:dyDescent="0.15">
      <c r="A74" s="183" t="s">
        <v>79</v>
      </c>
      <c r="B74" s="184">
        <f>基金残高に係る経年分析!F57</f>
        <v>4020</v>
      </c>
      <c r="C74" s="184">
        <f>基金残高に係る経年分析!G57</f>
        <v>4270</v>
      </c>
      <c r="D74" s="184">
        <f>基金残高に係る経年分析!H57</f>
        <v>4200</v>
      </c>
    </row>
  </sheetData>
  <sheetProtection algorithmName="SHA-512" hashValue="xRK+M/7QI6xC4MBqGkBn+NIcwbaX1mICVdxQ/dmGbyBtoq/5Uf1Mh3KroS0pI7f8Nos3QCjwjT909UoeYnv1Xw==" saltValue="XcLB/79Naw5W2iRyY7+x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209</v>
      </c>
      <c r="DI1" s="756"/>
      <c r="DJ1" s="756"/>
      <c r="DK1" s="756"/>
      <c r="DL1" s="756"/>
      <c r="DM1" s="756"/>
      <c r="DN1" s="757"/>
      <c r="DO1" s="225"/>
      <c r="DP1" s="755" t="s">
        <v>210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215</v>
      </c>
      <c r="S4" s="698"/>
      <c r="T4" s="698"/>
      <c r="U4" s="698"/>
      <c r="V4" s="698"/>
      <c r="W4" s="698"/>
      <c r="X4" s="698"/>
      <c r="Y4" s="699"/>
      <c r="Z4" s="697" t="s">
        <v>216</v>
      </c>
      <c r="AA4" s="698"/>
      <c r="AB4" s="698"/>
      <c r="AC4" s="699"/>
      <c r="AD4" s="697" t="s">
        <v>217</v>
      </c>
      <c r="AE4" s="698"/>
      <c r="AF4" s="698"/>
      <c r="AG4" s="698"/>
      <c r="AH4" s="698"/>
      <c r="AI4" s="698"/>
      <c r="AJ4" s="698"/>
      <c r="AK4" s="699"/>
      <c r="AL4" s="697" t="s">
        <v>216</v>
      </c>
      <c r="AM4" s="698"/>
      <c r="AN4" s="698"/>
      <c r="AO4" s="699"/>
      <c r="AP4" s="758" t="s">
        <v>218</v>
      </c>
      <c r="AQ4" s="758"/>
      <c r="AR4" s="758"/>
      <c r="AS4" s="758"/>
      <c r="AT4" s="758"/>
      <c r="AU4" s="758"/>
      <c r="AV4" s="758"/>
      <c r="AW4" s="758"/>
      <c r="AX4" s="758"/>
      <c r="AY4" s="758"/>
      <c r="AZ4" s="758"/>
      <c r="BA4" s="758"/>
      <c r="BB4" s="758"/>
      <c r="BC4" s="758"/>
      <c r="BD4" s="758"/>
      <c r="BE4" s="758"/>
      <c r="BF4" s="758"/>
      <c r="BG4" s="758" t="s">
        <v>219</v>
      </c>
      <c r="BH4" s="758"/>
      <c r="BI4" s="758"/>
      <c r="BJ4" s="758"/>
      <c r="BK4" s="758"/>
      <c r="BL4" s="758"/>
      <c r="BM4" s="758"/>
      <c r="BN4" s="758"/>
      <c r="BO4" s="758" t="s">
        <v>216</v>
      </c>
      <c r="BP4" s="758"/>
      <c r="BQ4" s="758"/>
      <c r="BR4" s="758"/>
      <c r="BS4" s="758" t="s">
        <v>220</v>
      </c>
      <c r="BT4" s="758"/>
      <c r="BU4" s="758"/>
      <c r="BV4" s="758"/>
      <c r="BW4" s="758"/>
      <c r="BX4" s="758"/>
      <c r="BY4" s="758"/>
      <c r="BZ4" s="758"/>
      <c r="CA4" s="758"/>
      <c r="CB4" s="758"/>
      <c r="CD4" s="740" t="s">
        <v>221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222</v>
      </c>
      <c r="C5" s="723"/>
      <c r="D5" s="723"/>
      <c r="E5" s="723"/>
      <c r="F5" s="723"/>
      <c r="G5" s="723"/>
      <c r="H5" s="723"/>
      <c r="I5" s="723"/>
      <c r="J5" s="723"/>
      <c r="K5" s="723"/>
      <c r="L5" s="723"/>
      <c r="M5" s="723"/>
      <c r="N5" s="723"/>
      <c r="O5" s="723"/>
      <c r="P5" s="723"/>
      <c r="Q5" s="724"/>
      <c r="R5" s="688">
        <v>589035</v>
      </c>
      <c r="S5" s="689"/>
      <c r="T5" s="689"/>
      <c r="U5" s="689"/>
      <c r="V5" s="689"/>
      <c r="W5" s="689"/>
      <c r="X5" s="689"/>
      <c r="Y5" s="735"/>
      <c r="Z5" s="753">
        <v>9.6</v>
      </c>
      <c r="AA5" s="753"/>
      <c r="AB5" s="753"/>
      <c r="AC5" s="753"/>
      <c r="AD5" s="754">
        <v>589035</v>
      </c>
      <c r="AE5" s="754"/>
      <c r="AF5" s="754"/>
      <c r="AG5" s="754"/>
      <c r="AH5" s="754"/>
      <c r="AI5" s="754"/>
      <c r="AJ5" s="754"/>
      <c r="AK5" s="754"/>
      <c r="AL5" s="736">
        <v>18.399999999999999</v>
      </c>
      <c r="AM5" s="705"/>
      <c r="AN5" s="705"/>
      <c r="AO5" s="737"/>
      <c r="AP5" s="722" t="s">
        <v>223</v>
      </c>
      <c r="AQ5" s="723"/>
      <c r="AR5" s="723"/>
      <c r="AS5" s="723"/>
      <c r="AT5" s="723"/>
      <c r="AU5" s="723"/>
      <c r="AV5" s="723"/>
      <c r="AW5" s="723"/>
      <c r="AX5" s="723"/>
      <c r="AY5" s="723"/>
      <c r="AZ5" s="723"/>
      <c r="BA5" s="723"/>
      <c r="BB5" s="723"/>
      <c r="BC5" s="723"/>
      <c r="BD5" s="723"/>
      <c r="BE5" s="723"/>
      <c r="BF5" s="724"/>
      <c r="BG5" s="629">
        <v>587423</v>
      </c>
      <c r="BH5" s="630"/>
      <c r="BI5" s="630"/>
      <c r="BJ5" s="630"/>
      <c r="BK5" s="630"/>
      <c r="BL5" s="630"/>
      <c r="BM5" s="630"/>
      <c r="BN5" s="631"/>
      <c r="BO5" s="685">
        <v>99.7</v>
      </c>
      <c r="BP5" s="685"/>
      <c r="BQ5" s="685"/>
      <c r="BR5" s="685"/>
      <c r="BS5" s="686" t="s">
        <v>130</v>
      </c>
      <c r="BT5" s="686"/>
      <c r="BU5" s="686"/>
      <c r="BV5" s="686"/>
      <c r="BW5" s="686"/>
      <c r="BX5" s="686"/>
      <c r="BY5" s="686"/>
      <c r="BZ5" s="686"/>
      <c r="CA5" s="686"/>
      <c r="CB5" s="727"/>
      <c r="CD5" s="740" t="s">
        <v>218</v>
      </c>
      <c r="CE5" s="741"/>
      <c r="CF5" s="741"/>
      <c r="CG5" s="741"/>
      <c r="CH5" s="741"/>
      <c r="CI5" s="741"/>
      <c r="CJ5" s="741"/>
      <c r="CK5" s="741"/>
      <c r="CL5" s="741"/>
      <c r="CM5" s="741"/>
      <c r="CN5" s="741"/>
      <c r="CO5" s="741"/>
      <c r="CP5" s="741"/>
      <c r="CQ5" s="742"/>
      <c r="CR5" s="740" t="s">
        <v>224</v>
      </c>
      <c r="CS5" s="741"/>
      <c r="CT5" s="741"/>
      <c r="CU5" s="741"/>
      <c r="CV5" s="741"/>
      <c r="CW5" s="741"/>
      <c r="CX5" s="741"/>
      <c r="CY5" s="742"/>
      <c r="CZ5" s="740" t="s">
        <v>216</v>
      </c>
      <c r="DA5" s="741"/>
      <c r="DB5" s="741"/>
      <c r="DC5" s="742"/>
      <c r="DD5" s="740" t="s">
        <v>225</v>
      </c>
      <c r="DE5" s="741"/>
      <c r="DF5" s="741"/>
      <c r="DG5" s="741"/>
      <c r="DH5" s="741"/>
      <c r="DI5" s="741"/>
      <c r="DJ5" s="741"/>
      <c r="DK5" s="741"/>
      <c r="DL5" s="741"/>
      <c r="DM5" s="741"/>
      <c r="DN5" s="741"/>
      <c r="DO5" s="741"/>
      <c r="DP5" s="742"/>
      <c r="DQ5" s="740" t="s">
        <v>226</v>
      </c>
      <c r="DR5" s="741"/>
      <c r="DS5" s="741"/>
      <c r="DT5" s="741"/>
      <c r="DU5" s="741"/>
      <c r="DV5" s="741"/>
      <c r="DW5" s="741"/>
      <c r="DX5" s="741"/>
      <c r="DY5" s="741"/>
      <c r="DZ5" s="741"/>
      <c r="EA5" s="741"/>
      <c r="EB5" s="741"/>
      <c r="EC5" s="742"/>
    </row>
    <row r="6" spans="2:143" ht="11.25" customHeight="1" x14ac:dyDescent="0.15">
      <c r="B6" s="626" t="s">
        <v>227</v>
      </c>
      <c r="C6" s="627"/>
      <c r="D6" s="627"/>
      <c r="E6" s="627"/>
      <c r="F6" s="627"/>
      <c r="G6" s="627"/>
      <c r="H6" s="627"/>
      <c r="I6" s="627"/>
      <c r="J6" s="627"/>
      <c r="K6" s="627"/>
      <c r="L6" s="627"/>
      <c r="M6" s="627"/>
      <c r="N6" s="627"/>
      <c r="O6" s="627"/>
      <c r="P6" s="627"/>
      <c r="Q6" s="628"/>
      <c r="R6" s="629">
        <v>80654</v>
      </c>
      <c r="S6" s="630"/>
      <c r="T6" s="630"/>
      <c r="U6" s="630"/>
      <c r="V6" s="630"/>
      <c r="W6" s="630"/>
      <c r="X6" s="630"/>
      <c r="Y6" s="631"/>
      <c r="Z6" s="685">
        <v>1.3</v>
      </c>
      <c r="AA6" s="685"/>
      <c r="AB6" s="685"/>
      <c r="AC6" s="685"/>
      <c r="AD6" s="686">
        <v>80654</v>
      </c>
      <c r="AE6" s="686"/>
      <c r="AF6" s="686"/>
      <c r="AG6" s="686"/>
      <c r="AH6" s="686"/>
      <c r="AI6" s="686"/>
      <c r="AJ6" s="686"/>
      <c r="AK6" s="686"/>
      <c r="AL6" s="632">
        <v>2.5</v>
      </c>
      <c r="AM6" s="633"/>
      <c r="AN6" s="633"/>
      <c r="AO6" s="687"/>
      <c r="AP6" s="626" t="s">
        <v>228</v>
      </c>
      <c r="AQ6" s="627"/>
      <c r="AR6" s="627"/>
      <c r="AS6" s="627"/>
      <c r="AT6" s="627"/>
      <c r="AU6" s="627"/>
      <c r="AV6" s="627"/>
      <c r="AW6" s="627"/>
      <c r="AX6" s="627"/>
      <c r="AY6" s="627"/>
      <c r="AZ6" s="627"/>
      <c r="BA6" s="627"/>
      <c r="BB6" s="627"/>
      <c r="BC6" s="627"/>
      <c r="BD6" s="627"/>
      <c r="BE6" s="627"/>
      <c r="BF6" s="628"/>
      <c r="BG6" s="629">
        <v>587423</v>
      </c>
      <c r="BH6" s="630"/>
      <c r="BI6" s="630"/>
      <c r="BJ6" s="630"/>
      <c r="BK6" s="630"/>
      <c r="BL6" s="630"/>
      <c r="BM6" s="630"/>
      <c r="BN6" s="631"/>
      <c r="BO6" s="685">
        <v>99.7</v>
      </c>
      <c r="BP6" s="685"/>
      <c r="BQ6" s="685"/>
      <c r="BR6" s="685"/>
      <c r="BS6" s="686" t="s">
        <v>229</v>
      </c>
      <c r="BT6" s="686"/>
      <c r="BU6" s="686"/>
      <c r="BV6" s="686"/>
      <c r="BW6" s="686"/>
      <c r="BX6" s="686"/>
      <c r="BY6" s="686"/>
      <c r="BZ6" s="686"/>
      <c r="CA6" s="686"/>
      <c r="CB6" s="727"/>
      <c r="CD6" s="694" t="s">
        <v>230</v>
      </c>
      <c r="CE6" s="695"/>
      <c r="CF6" s="695"/>
      <c r="CG6" s="695"/>
      <c r="CH6" s="695"/>
      <c r="CI6" s="695"/>
      <c r="CJ6" s="695"/>
      <c r="CK6" s="695"/>
      <c r="CL6" s="695"/>
      <c r="CM6" s="695"/>
      <c r="CN6" s="695"/>
      <c r="CO6" s="695"/>
      <c r="CP6" s="695"/>
      <c r="CQ6" s="696"/>
      <c r="CR6" s="629">
        <v>65949</v>
      </c>
      <c r="CS6" s="630"/>
      <c r="CT6" s="630"/>
      <c r="CU6" s="630"/>
      <c r="CV6" s="630"/>
      <c r="CW6" s="630"/>
      <c r="CX6" s="630"/>
      <c r="CY6" s="631"/>
      <c r="CZ6" s="736">
        <v>1.1000000000000001</v>
      </c>
      <c r="DA6" s="705"/>
      <c r="DB6" s="705"/>
      <c r="DC6" s="739"/>
      <c r="DD6" s="617" t="s">
        <v>130</v>
      </c>
      <c r="DE6" s="630"/>
      <c r="DF6" s="630"/>
      <c r="DG6" s="630"/>
      <c r="DH6" s="630"/>
      <c r="DI6" s="630"/>
      <c r="DJ6" s="630"/>
      <c r="DK6" s="630"/>
      <c r="DL6" s="630"/>
      <c r="DM6" s="630"/>
      <c r="DN6" s="630"/>
      <c r="DO6" s="630"/>
      <c r="DP6" s="631"/>
      <c r="DQ6" s="617">
        <v>65949</v>
      </c>
      <c r="DR6" s="630"/>
      <c r="DS6" s="630"/>
      <c r="DT6" s="630"/>
      <c r="DU6" s="630"/>
      <c r="DV6" s="630"/>
      <c r="DW6" s="630"/>
      <c r="DX6" s="630"/>
      <c r="DY6" s="630"/>
      <c r="DZ6" s="630"/>
      <c r="EA6" s="630"/>
      <c r="EB6" s="630"/>
      <c r="EC6" s="666"/>
    </row>
    <row r="7" spans="2:143" ht="11.25" customHeight="1" x14ac:dyDescent="0.15">
      <c r="B7" s="626" t="s">
        <v>231</v>
      </c>
      <c r="C7" s="627"/>
      <c r="D7" s="627"/>
      <c r="E7" s="627"/>
      <c r="F7" s="627"/>
      <c r="G7" s="627"/>
      <c r="H7" s="627"/>
      <c r="I7" s="627"/>
      <c r="J7" s="627"/>
      <c r="K7" s="627"/>
      <c r="L7" s="627"/>
      <c r="M7" s="627"/>
      <c r="N7" s="627"/>
      <c r="O7" s="627"/>
      <c r="P7" s="627"/>
      <c r="Q7" s="628"/>
      <c r="R7" s="629">
        <v>759</v>
      </c>
      <c r="S7" s="630"/>
      <c r="T7" s="630"/>
      <c r="U7" s="630"/>
      <c r="V7" s="630"/>
      <c r="W7" s="630"/>
      <c r="X7" s="630"/>
      <c r="Y7" s="631"/>
      <c r="Z7" s="685">
        <v>0</v>
      </c>
      <c r="AA7" s="685"/>
      <c r="AB7" s="685"/>
      <c r="AC7" s="685"/>
      <c r="AD7" s="686">
        <v>759</v>
      </c>
      <c r="AE7" s="686"/>
      <c r="AF7" s="686"/>
      <c r="AG7" s="686"/>
      <c r="AH7" s="686"/>
      <c r="AI7" s="686"/>
      <c r="AJ7" s="686"/>
      <c r="AK7" s="686"/>
      <c r="AL7" s="632">
        <v>0</v>
      </c>
      <c r="AM7" s="633"/>
      <c r="AN7" s="633"/>
      <c r="AO7" s="687"/>
      <c r="AP7" s="626" t="s">
        <v>232</v>
      </c>
      <c r="AQ7" s="627"/>
      <c r="AR7" s="627"/>
      <c r="AS7" s="627"/>
      <c r="AT7" s="627"/>
      <c r="AU7" s="627"/>
      <c r="AV7" s="627"/>
      <c r="AW7" s="627"/>
      <c r="AX7" s="627"/>
      <c r="AY7" s="627"/>
      <c r="AZ7" s="627"/>
      <c r="BA7" s="627"/>
      <c r="BB7" s="627"/>
      <c r="BC7" s="627"/>
      <c r="BD7" s="627"/>
      <c r="BE7" s="627"/>
      <c r="BF7" s="628"/>
      <c r="BG7" s="629">
        <v>258279</v>
      </c>
      <c r="BH7" s="630"/>
      <c r="BI7" s="630"/>
      <c r="BJ7" s="630"/>
      <c r="BK7" s="630"/>
      <c r="BL7" s="630"/>
      <c r="BM7" s="630"/>
      <c r="BN7" s="631"/>
      <c r="BO7" s="685">
        <v>43.8</v>
      </c>
      <c r="BP7" s="685"/>
      <c r="BQ7" s="685"/>
      <c r="BR7" s="685"/>
      <c r="BS7" s="686" t="s">
        <v>130</v>
      </c>
      <c r="BT7" s="686"/>
      <c r="BU7" s="686"/>
      <c r="BV7" s="686"/>
      <c r="BW7" s="686"/>
      <c r="BX7" s="686"/>
      <c r="BY7" s="686"/>
      <c r="BZ7" s="686"/>
      <c r="CA7" s="686"/>
      <c r="CB7" s="727"/>
      <c r="CD7" s="667" t="s">
        <v>233</v>
      </c>
      <c r="CE7" s="664"/>
      <c r="CF7" s="664"/>
      <c r="CG7" s="664"/>
      <c r="CH7" s="664"/>
      <c r="CI7" s="664"/>
      <c r="CJ7" s="664"/>
      <c r="CK7" s="664"/>
      <c r="CL7" s="664"/>
      <c r="CM7" s="664"/>
      <c r="CN7" s="664"/>
      <c r="CO7" s="664"/>
      <c r="CP7" s="664"/>
      <c r="CQ7" s="665"/>
      <c r="CR7" s="629">
        <v>1495557</v>
      </c>
      <c r="CS7" s="630"/>
      <c r="CT7" s="630"/>
      <c r="CU7" s="630"/>
      <c r="CV7" s="630"/>
      <c r="CW7" s="630"/>
      <c r="CX7" s="630"/>
      <c r="CY7" s="631"/>
      <c r="CZ7" s="685">
        <v>25.1</v>
      </c>
      <c r="DA7" s="685"/>
      <c r="DB7" s="685"/>
      <c r="DC7" s="685"/>
      <c r="DD7" s="617">
        <v>282802</v>
      </c>
      <c r="DE7" s="630"/>
      <c r="DF7" s="630"/>
      <c r="DG7" s="630"/>
      <c r="DH7" s="630"/>
      <c r="DI7" s="630"/>
      <c r="DJ7" s="630"/>
      <c r="DK7" s="630"/>
      <c r="DL7" s="630"/>
      <c r="DM7" s="630"/>
      <c r="DN7" s="630"/>
      <c r="DO7" s="630"/>
      <c r="DP7" s="631"/>
      <c r="DQ7" s="617">
        <v>1022369</v>
      </c>
      <c r="DR7" s="630"/>
      <c r="DS7" s="630"/>
      <c r="DT7" s="630"/>
      <c r="DU7" s="630"/>
      <c r="DV7" s="630"/>
      <c r="DW7" s="630"/>
      <c r="DX7" s="630"/>
      <c r="DY7" s="630"/>
      <c r="DZ7" s="630"/>
      <c r="EA7" s="630"/>
      <c r="EB7" s="630"/>
      <c r="EC7" s="666"/>
    </row>
    <row r="8" spans="2:143" ht="11.25" customHeight="1" x14ac:dyDescent="0.15">
      <c r="B8" s="626" t="s">
        <v>234</v>
      </c>
      <c r="C8" s="627"/>
      <c r="D8" s="627"/>
      <c r="E8" s="627"/>
      <c r="F8" s="627"/>
      <c r="G8" s="627"/>
      <c r="H8" s="627"/>
      <c r="I8" s="627"/>
      <c r="J8" s="627"/>
      <c r="K8" s="627"/>
      <c r="L8" s="627"/>
      <c r="M8" s="627"/>
      <c r="N8" s="627"/>
      <c r="O8" s="627"/>
      <c r="P8" s="627"/>
      <c r="Q8" s="628"/>
      <c r="R8" s="629">
        <v>1024</v>
      </c>
      <c r="S8" s="630"/>
      <c r="T8" s="630"/>
      <c r="U8" s="630"/>
      <c r="V8" s="630"/>
      <c r="W8" s="630"/>
      <c r="X8" s="630"/>
      <c r="Y8" s="631"/>
      <c r="Z8" s="685">
        <v>0</v>
      </c>
      <c r="AA8" s="685"/>
      <c r="AB8" s="685"/>
      <c r="AC8" s="685"/>
      <c r="AD8" s="686">
        <v>1024</v>
      </c>
      <c r="AE8" s="686"/>
      <c r="AF8" s="686"/>
      <c r="AG8" s="686"/>
      <c r="AH8" s="686"/>
      <c r="AI8" s="686"/>
      <c r="AJ8" s="686"/>
      <c r="AK8" s="686"/>
      <c r="AL8" s="632">
        <v>0</v>
      </c>
      <c r="AM8" s="633"/>
      <c r="AN8" s="633"/>
      <c r="AO8" s="687"/>
      <c r="AP8" s="626" t="s">
        <v>235</v>
      </c>
      <c r="AQ8" s="627"/>
      <c r="AR8" s="627"/>
      <c r="AS8" s="627"/>
      <c r="AT8" s="627"/>
      <c r="AU8" s="627"/>
      <c r="AV8" s="627"/>
      <c r="AW8" s="627"/>
      <c r="AX8" s="627"/>
      <c r="AY8" s="627"/>
      <c r="AZ8" s="627"/>
      <c r="BA8" s="627"/>
      <c r="BB8" s="627"/>
      <c r="BC8" s="627"/>
      <c r="BD8" s="627"/>
      <c r="BE8" s="627"/>
      <c r="BF8" s="628"/>
      <c r="BG8" s="629">
        <v>8083</v>
      </c>
      <c r="BH8" s="630"/>
      <c r="BI8" s="630"/>
      <c r="BJ8" s="630"/>
      <c r="BK8" s="630"/>
      <c r="BL8" s="630"/>
      <c r="BM8" s="630"/>
      <c r="BN8" s="631"/>
      <c r="BO8" s="685">
        <v>1.4</v>
      </c>
      <c r="BP8" s="685"/>
      <c r="BQ8" s="685"/>
      <c r="BR8" s="685"/>
      <c r="BS8" s="617" t="s">
        <v>229</v>
      </c>
      <c r="BT8" s="630"/>
      <c r="BU8" s="630"/>
      <c r="BV8" s="630"/>
      <c r="BW8" s="630"/>
      <c r="BX8" s="630"/>
      <c r="BY8" s="630"/>
      <c r="BZ8" s="630"/>
      <c r="CA8" s="630"/>
      <c r="CB8" s="666"/>
      <c r="CD8" s="667" t="s">
        <v>236</v>
      </c>
      <c r="CE8" s="664"/>
      <c r="CF8" s="664"/>
      <c r="CG8" s="664"/>
      <c r="CH8" s="664"/>
      <c r="CI8" s="664"/>
      <c r="CJ8" s="664"/>
      <c r="CK8" s="664"/>
      <c r="CL8" s="664"/>
      <c r="CM8" s="664"/>
      <c r="CN8" s="664"/>
      <c r="CO8" s="664"/>
      <c r="CP8" s="664"/>
      <c r="CQ8" s="665"/>
      <c r="CR8" s="629">
        <v>982733</v>
      </c>
      <c r="CS8" s="630"/>
      <c r="CT8" s="630"/>
      <c r="CU8" s="630"/>
      <c r="CV8" s="630"/>
      <c r="CW8" s="630"/>
      <c r="CX8" s="630"/>
      <c r="CY8" s="631"/>
      <c r="CZ8" s="685">
        <v>16.5</v>
      </c>
      <c r="DA8" s="685"/>
      <c r="DB8" s="685"/>
      <c r="DC8" s="685"/>
      <c r="DD8" s="617">
        <v>3412</v>
      </c>
      <c r="DE8" s="630"/>
      <c r="DF8" s="630"/>
      <c r="DG8" s="630"/>
      <c r="DH8" s="630"/>
      <c r="DI8" s="630"/>
      <c r="DJ8" s="630"/>
      <c r="DK8" s="630"/>
      <c r="DL8" s="630"/>
      <c r="DM8" s="630"/>
      <c r="DN8" s="630"/>
      <c r="DO8" s="630"/>
      <c r="DP8" s="631"/>
      <c r="DQ8" s="617">
        <v>560884</v>
      </c>
      <c r="DR8" s="630"/>
      <c r="DS8" s="630"/>
      <c r="DT8" s="630"/>
      <c r="DU8" s="630"/>
      <c r="DV8" s="630"/>
      <c r="DW8" s="630"/>
      <c r="DX8" s="630"/>
      <c r="DY8" s="630"/>
      <c r="DZ8" s="630"/>
      <c r="EA8" s="630"/>
      <c r="EB8" s="630"/>
      <c r="EC8" s="666"/>
    </row>
    <row r="9" spans="2:143" ht="11.25" customHeight="1" x14ac:dyDescent="0.15">
      <c r="B9" s="626" t="s">
        <v>237</v>
      </c>
      <c r="C9" s="627"/>
      <c r="D9" s="627"/>
      <c r="E9" s="627"/>
      <c r="F9" s="627"/>
      <c r="G9" s="627"/>
      <c r="H9" s="627"/>
      <c r="I9" s="627"/>
      <c r="J9" s="627"/>
      <c r="K9" s="627"/>
      <c r="L9" s="627"/>
      <c r="M9" s="627"/>
      <c r="N9" s="627"/>
      <c r="O9" s="627"/>
      <c r="P9" s="627"/>
      <c r="Q9" s="628"/>
      <c r="R9" s="629">
        <v>884</v>
      </c>
      <c r="S9" s="630"/>
      <c r="T9" s="630"/>
      <c r="U9" s="630"/>
      <c r="V9" s="630"/>
      <c r="W9" s="630"/>
      <c r="X9" s="630"/>
      <c r="Y9" s="631"/>
      <c r="Z9" s="685">
        <v>0</v>
      </c>
      <c r="AA9" s="685"/>
      <c r="AB9" s="685"/>
      <c r="AC9" s="685"/>
      <c r="AD9" s="686">
        <v>884</v>
      </c>
      <c r="AE9" s="686"/>
      <c r="AF9" s="686"/>
      <c r="AG9" s="686"/>
      <c r="AH9" s="686"/>
      <c r="AI9" s="686"/>
      <c r="AJ9" s="686"/>
      <c r="AK9" s="686"/>
      <c r="AL9" s="632">
        <v>0</v>
      </c>
      <c r="AM9" s="633"/>
      <c r="AN9" s="633"/>
      <c r="AO9" s="687"/>
      <c r="AP9" s="626" t="s">
        <v>238</v>
      </c>
      <c r="AQ9" s="627"/>
      <c r="AR9" s="627"/>
      <c r="AS9" s="627"/>
      <c r="AT9" s="627"/>
      <c r="AU9" s="627"/>
      <c r="AV9" s="627"/>
      <c r="AW9" s="627"/>
      <c r="AX9" s="627"/>
      <c r="AY9" s="627"/>
      <c r="AZ9" s="627"/>
      <c r="BA9" s="627"/>
      <c r="BB9" s="627"/>
      <c r="BC9" s="627"/>
      <c r="BD9" s="627"/>
      <c r="BE9" s="627"/>
      <c r="BF9" s="628"/>
      <c r="BG9" s="629">
        <v>196108</v>
      </c>
      <c r="BH9" s="630"/>
      <c r="BI9" s="630"/>
      <c r="BJ9" s="630"/>
      <c r="BK9" s="630"/>
      <c r="BL9" s="630"/>
      <c r="BM9" s="630"/>
      <c r="BN9" s="631"/>
      <c r="BO9" s="685">
        <v>33.299999999999997</v>
      </c>
      <c r="BP9" s="685"/>
      <c r="BQ9" s="685"/>
      <c r="BR9" s="685"/>
      <c r="BS9" s="617" t="s">
        <v>130</v>
      </c>
      <c r="BT9" s="630"/>
      <c r="BU9" s="630"/>
      <c r="BV9" s="630"/>
      <c r="BW9" s="630"/>
      <c r="BX9" s="630"/>
      <c r="BY9" s="630"/>
      <c r="BZ9" s="630"/>
      <c r="CA9" s="630"/>
      <c r="CB9" s="666"/>
      <c r="CD9" s="667" t="s">
        <v>239</v>
      </c>
      <c r="CE9" s="664"/>
      <c r="CF9" s="664"/>
      <c r="CG9" s="664"/>
      <c r="CH9" s="664"/>
      <c r="CI9" s="664"/>
      <c r="CJ9" s="664"/>
      <c r="CK9" s="664"/>
      <c r="CL9" s="664"/>
      <c r="CM9" s="664"/>
      <c r="CN9" s="664"/>
      <c r="CO9" s="664"/>
      <c r="CP9" s="664"/>
      <c r="CQ9" s="665"/>
      <c r="CR9" s="629">
        <v>475806</v>
      </c>
      <c r="CS9" s="630"/>
      <c r="CT9" s="630"/>
      <c r="CU9" s="630"/>
      <c r="CV9" s="630"/>
      <c r="CW9" s="630"/>
      <c r="CX9" s="630"/>
      <c r="CY9" s="631"/>
      <c r="CZ9" s="685">
        <v>8</v>
      </c>
      <c r="DA9" s="685"/>
      <c r="DB9" s="685"/>
      <c r="DC9" s="685"/>
      <c r="DD9" s="617">
        <v>40370</v>
      </c>
      <c r="DE9" s="630"/>
      <c r="DF9" s="630"/>
      <c r="DG9" s="630"/>
      <c r="DH9" s="630"/>
      <c r="DI9" s="630"/>
      <c r="DJ9" s="630"/>
      <c r="DK9" s="630"/>
      <c r="DL9" s="630"/>
      <c r="DM9" s="630"/>
      <c r="DN9" s="630"/>
      <c r="DO9" s="630"/>
      <c r="DP9" s="631"/>
      <c r="DQ9" s="617">
        <v>240837</v>
      </c>
      <c r="DR9" s="630"/>
      <c r="DS9" s="630"/>
      <c r="DT9" s="630"/>
      <c r="DU9" s="630"/>
      <c r="DV9" s="630"/>
      <c r="DW9" s="630"/>
      <c r="DX9" s="630"/>
      <c r="DY9" s="630"/>
      <c r="DZ9" s="630"/>
      <c r="EA9" s="630"/>
      <c r="EB9" s="630"/>
      <c r="EC9" s="666"/>
    </row>
    <row r="10" spans="2:143" ht="11.25" customHeight="1" x14ac:dyDescent="0.15">
      <c r="B10" s="626" t="s">
        <v>240</v>
      </c>
      <c r="C10" s="627"/>
      <c r="D10" s="627"/>
      <c r="E10" s="627"/>
      <c r="F10" s="627"/>
      <c r="G10" s="627"/>
      <c r="H10" s="627"/>
      <c r="I10" s="627"/>
      <c r="J10" s="627"/>
      <c r="K10" s="627"/>
      <c r="L10" s="627"/>
      <c r="M10" s="627"/>
      <c r="N10" s="627"/>
      <c r="O10" s="627"/>
      <c r="P10" s="627"/>
      <c r="Q10" s="628"/>
      <c r="R10" s="629" t="s">
        <v>229</v>
      </c>
      <c r="S10" s="630"/>
      <c r="T10" s="630"/>
      <c r="U10" s="630"/>
      <c r="V10" s="630"/>
      <c r="W10" s="630"/>
      <c r="X10" s="630"/>
      <c r="Y10" s="631"/>
      <c r="Z10" s="685" t="s">
        <v>130</v>
      </c>
      <c r="AA10" s="685"/>
      <c r="AB10" s="685"/>
      <c r="AC10" s="685"/>
      <c r="AD10" s="686" t="s">
        <v>229</v>
      </c>
      <c r="AE10" s="686"/>
      <c r="AF10" s="686"/>
      <c r="AG10" s="686"/>
      <c r="AH10" s="686"/>
      <c r="AI10" s="686"/>
      <c r="AJ10" s="686"/>
      <c r="AK10" s="686"/>
      <c r="AL10" s="632" t="s">
        <v>130</v>
      </c>
      <c r="AM10" s="633"/>
      <c r="AN10" s="633"/>
      <c r="AO10" s="687"/>
      <c r="AP10" s="626" t="s">
        <v>241</v>
      </c>
      <c r="AQ10" s="627"/>
      <c r="AR10" s="627"/>
      <c r="AS10" s="627"/>
      <c r="AT10" s="627"/>
      <c r="AU10" s="627"/>
      <c r="AV10" s="627"/>
      <c r="AW10" s="627"/>
      <c r="AX10" s="627"/>
      <c r="AY10" s="627"/>
      <c r="AZ10" s="627"/>
      <c r="BA10" s="627"/>
      <c r="BB10" s="627"/>
      <c r="BC10" s="627"/>
      <c r="BD10" s="627"/>
      <c r="BE10" s="627"/>
      <c r="BF10" s="628"/>
      <c r="BG10" s="629">
        <v>13228</v>
      </c>
      <c r="BH10" s="630"/>
      <c r="BI10" s="630"/>
      <c r="BJ10" s="630"/>
      <c r="BK10" s="630"/>
      <c r="BL10" s="630"/>
      <c r="BM10" s="630"/>
      <c r="BN10" s="631"/>
      <c r="BO10" s="685">
        <v>2.2000000000000002</v>
      </c>
      <c r="BP10" s="685"/>
      <c r="BQ10" s="685"/>
      <c r="BR10" s="685"/>
      <c r="BS10" s="617" t="s">
        <v>229</v>
      </c>
      <c r="BT10" s="630"/>
      <c r="BU10" s="630"/>
      <c r="BV10" s="630"/>
      <c r="BW10" s="630"/>
      <c r="BX10" s="630"/>
      <c r="BY10" s="630"/>
      <c r="BZ10" s="630"/>
      <c r="CA10" s="630"/>
      <c r="CB10" s="666"/>
      <c r="CD10" s="667" t="s">
        <v>242</v>
      </c>
      <c r="CE10" s="664"/>
      <c r="CF10" s="664"/>
      <c r="CG10" s="664"/>
      <c r="CH10" s="664"/>
      <c r="CI10" s="664"/>
      <c r="CJ10" s="664"/>
      <c r="CK10" s="664"/>
      <c r="CL10" s="664"/>
      <c r="CM10" s="664"/>
      <c r="CN10" s="664"/>
      <c r="CO10" s="664"/>
      <c r="CP10" s="664"/>
      <c r="CQ10" s="665"/>
      <c r="CR10" s="629">
        <v>899</v>
      </c>
      <c r="CS10" s="630"/>
      <c r="CT10" s="630"/>
      <c r="CU10" s="630"/>
      <c r="CV10" s="630"/>
      <c r="CW10" s="630"/>
      <c r="CX10" s="630"/>
      <c r="CY10" s="631"/>
      <c r="CZ10" s="685">
        <v>0</v>
      </c>
      <c r="DA10" s="685"/>
      <c r="DB10" s="685"/>
      <c r="DC10" s="685"/>
      <c r="DD10" s="617" t="s">
        <v>130</v>
      </c>
      <c r="DE10" s="630"/>
      <c r="DF10" s="630"/>
      <c r="DG10" s="630"/>
      <c r="DH10" s="630"/>
      <c r="DI10" s="630"/>
      <c r="DJ10" s="630"/>
      <c r="DK10" s="630"/>
      <c r="DL10" s="630"/>
      <c r="DM10" s="630"/>
      <c r="DN10" s="630"/>
      <c r="DO10" s="630"/>
      <c r="DP10" s="631"/>
      <c r="DQ10" s="617">
        <v>899</v>
      </c>
      <c r="DR10" s="630"/>
      <c r="DS10" s="630"/>
      <c r="DT10" s="630"/>
      <c r="DU10" s="630"/>
      <c r="DV10" s="630"/>
      <c r="DW10" s="630"/>
      <c r="DX10" s="630"/>
      <c r="DY10" s="630"/>
      <c r="DZ10" s="630"/>
      <c r="EA10" s="630"/>
      <c r="EB10" s="630"/>
      <c r="EC10" s="666"/>
    </row>
    <row r="11" spans="2:143" ht="11.25" customHeight="1" x14ac:dyDescent="0.15">
      <c r="B11" s="626" t="s">
        <v>243</v>
      </c>
      <c r="C11" s="627"/>
      <c r="D11" s="627"/>
      <c r="E11" s="627"/>
      <c r="F11" s="627"/>
      <c r="G11" s="627"/>
      <c r="H11" s="627"/>
      <c r="I11" s="627"/>
      <c r="J11" s="627"/>
      <c r="K11" s="627"/>
      <c r="L11" s="627"/>
      <c r="M11" s="627"/>
      <c r="N11" s="627"/>
      <c r="O11" s="627"/>
      <c r="P11" s="627"/>
      <c r="Q11" s="628"/>
      <c r="R11" s="629" t="s">
        <v>229</v>
      </c>
      <c r="S11" s="630"/>
      <c r="T11" s="630"/>
      <c r="U11" s="630"/>
      <c r="V11" s="630"/>
      <c r="W11" s="630"/>
      <c r="X11" s="630"/>
      <c r="Y11" s="631"/>
      <c r="Z11" s="685" t="s">
        <v>130</v>
      </c>
      <c r="AA11" s="685"/>
      <c r="AB11" s="685"/>
      <c r="AC11" s="685"/>
      <c r="AD11" s="686" t="s">
        <v>229</v>
      </c>
      <c r="AE11" s="686"/>
      <c r="AF11" s="686"/>
      <c r="AG11" s="686"/>
      <c r="AH11" s="686"/>
      <c r="AI11" s="686"/>
      <c r="AJ11" s="686"/>
      <c r="AK11" s="686"/>
      <c r="AL11" s="632" t="s">
        <v>130</v>
      </c>
      <c r="AM11" s="633"/>
      <c r="AN11" s="633"/>
      <c r="AO11" s="687"/>
      <c r="AP11" s="626" t="s">
        <v>244</v>
      </c>
      <c r="AQ11" s="627"/>
      <c r="AR11" s="627"/>
      <c r="AS11" s="627"/>
      <c r="AT11" s="627"/>
      <c r="AU11" s="627"/>
      <c r="AV11" s="627"/>
      <c r="AW11" s="627"/>
      <c r="AX11" s="627"/>
      <c r="AY11" s="627"/>
      <c r="AZ11" s="627"/>
      <c r="BA11" s="627"/>
      <c r="BB11" s="627"/>
      <c r="BC11" s="627"/>
      <c r="BD11" s="627"/>
      <c r="BE11" s="627"/>
      <c r="BF11" s="628"/>
      <c r="BG11" s="629">
        <v>40860</v>
      </c>
      <c r="BH11" s="630"/>
      <c r="BI11" s="630"/>
      <c r="BJ11" s="630"/>
      <c r="BK11" s="630"/>
      <c r="BL11" s="630"/>
      <c r="BM11" s="630"/>
      <c r="BN11" s="631"/>
      <c r="BO11" s="685">
        <v>6.9</v>
      </c>
      <c r="BP11" s="685"/>
      <c r="BQ11" s="685"/>
      <c r="BR11" s="685"/>
      <c r="BS11" s="617" t="s">
        <v>130</v>
      </c>
      <c r="BT11" s="630"/>
      <c r="BU11" s="630"/>
      <c r="BV11" s="630"/>
      <c r="BW11" s="630"/>
      <c r="BX11" s="630"/>
      <c r="BY11" s="630"/>
      <c r="BZ11" s="630"/>
      <c r="CA11" s="630"/>
      <c r="CB11" s="666"/>
      <c r="CD11" s="667" t="s">
        <v>245</v>
      </c>
      <c r="CE11" s="664"/>
      <c r="CF11" s="664"/>
      <c r="CG11" s="664"/>
      <c r="CH11" s="664"/>
      <c r="CI11" s="664"/>
      <c r="CJ11" s="664"/>
      <c r="CK11" s="664"/>
      <c r="CL11" s="664"/>
      <c r="CM11" s="664"/>
      <c r="CN11" s="664"/>
      <c r="CO11" s="664"/>
      <c r="CP11" s="664"/>
      <c r="CQ11" s="665"/>
      <c r="CR11" s="629">
        <v>596417</v>
      </c>
      <c r="CS11" s="630"/>
      <c r="CT11" s="630"/>
      <c r="CU11" s="630"/>
      <c r="CV11" s="630"/>
      <c r="CW11" s="630"/>
      <c r="CX11" s="630"/>
      <c r="CY11" s="631"/>
      <c r="CZ11" s="685">
        <v>10</v>
      </c>
      <c r="DA11" s="685"/>
      <c r="DB11" s="685"/>
      <c r="DC11" s="685"/>
      <c r="DD11" s="617">
        <v>369070</v>
      </c>
      <c r="DE11" s="630"/>
      <c r="DF11" s="630"/>
      <c r="DG11" s="630"/>
      <c r="DH11" s="630"/>
      <c r="DI11" s="630"/>
      <c r="DJ11" s="630"/>
      <c r="DK11" s="630"/>
      <c r="DL11" s="630"/>
      <c r="DM11" s="630"/>
      <c r="DN11" s="630"/>
      <c r="DO11" s="630"/>
      <c r="DP11" s="631"/>
      <c r="DQ11" s="617">
        <v>196806</v>
      </c>
      <c r="DR11" s="630"/>
      <c r="DS11" s="630"/>
      <c r="DT11" s="630"/>
      <c r="DU11" s="630"/>
      <c r="DV11" s="630"/>
      <c r="DW11" s="630"/>
      <c r="DX11" s="630"/>
      <c r="DY11" s="630"/>
      <c r="DZ11" s="630"/>
      <c r="EA11" s="630"/>
      <c r="EB11" s="630"/>
      <c r="EC11" s="666"/>
    </row>
    <row r="12" spans="2:143" ht="11.25" customHeight="1" x14ac:dyDescent="0.15">
      <c r="B12" s="626" t="s">
        <v>246</v>
      </c>
      <c r="C12" s="627"/>
      <c r="D12" s="627"/>
      <c r="E12" s="627"/>
      <c r="F12" s="627"/>
      <c r="G12" s="627"/>
      <c r="H12" s="627"/>
      <c r="I12" s="627"/>
      <c r="J12" s="627"/>
      <c r="K12" s="627"/>
      <c r="L12" s="627"/>
      <c r="M12" s="627"/>
      <c r="N12" s="627"/>
      <c r="O12" s="627"/>
      <c r="P12" s="627"/>
      <c r="Q12" s="628"/>
      <c r="R12" s="629">
        <v>105713</v>
      </c>
      <c r="S12" s="630"/>
      <c r="T12" s="630"/>
      <c r="U12" s="630"/>
      <c r="V12" s="630"/>
      <c r="W12" s="630"/>
      <c r="X12" s="630"/>
      <c r="Y12" s="631"/>
      <c r="Z12" s="685">
        <v>1.7</v>
      </c>
      <c r="AA12" s="685"/>
      <c r="AB12" s="685"/>
      <c r="AC12" s="685"/>
      <c r="AD12" s="686">
        <v>105713</v>
      </c>
      <c r="AE12" s="686"/>
      <c r="AF12" s="686"/>
      <c r="AG12" s="686"/>
      <c r="AH12" s="686"/>
      <c r="AI12" s="686"/>
      <c r="AJ12" s="686"/>
      <c r="AK12" s="686"/>
      <c r="AL12" s="632">
        <v>3.3</v>
      </c>
      <c r="AM12" s="633"/>
      <c r="AN12" s="633"/>
      <c r="AO12" s="687"/>
      <c r="AP12" s="626" t="s">
        <v>247</v>
      </c>
      <c r="AQ12" s="627"/>
      <c r="AR12" s="627"/>
      <c r="AS12" s="627"/>
      <c r="AT12" s="627"/>
      <c r="AU12" s="627"/>
      <c r="AV12" s="627"/>
      <c r="AW12" s="627"/>
      <c r="AX12" s="627"/>
      <c r="AY12" s="627"/>
      <c r="AZ12" s="627"/>
      <c r="BA12" s="627"/>
      <c r="BB12" s="627"/>
      <c r="BC12" s="627"/>
      <c r="BD12" s="627"/>
      <c r="BE12" s="627"/>
      <c r="BF12" s="628"/>
      <c r="BG12" s="629">
        <v>288574</v>
      </c>
      <c r="BH12" s="630"/>
      <c r="BI12" s="630"/>
      <c r="BJ12" s="630"/>
      <c r="BK12" s="630"/>
      <c r="BL12" s="630"/>
      <c r="BM12" s="630"/>
      <c r="BN12" s="631"/>
      <c r="BO12" s="685">
        <v>49</v>
      </c>
      <c r="BP12" s="685"/>
      <c r="BQ12" s="685"/>
      <c r="BR12" s="685"/>
      <c r="BS12" s="617" t="s">
        <v>130</v>
      </c>
      <c r="BT12" s="630"/>
      <c r="BU12" s="630"/>
      <c r="BV12" s="630"/>
      <c r="BW12" s="630"/>
      <c r="BX12" s="630"/>
      <c r="BY12" s="630"/>
      <c r="BZ12" s="630"/>
      <c r="CA12" s="630"/>
      <c r="CB12" s="666"/>
      <c r="CD12" s="667" t="s">
        <v>248</v>
      </c>
      <c r="CE12" s="664"/>
      <c r="CF12" s="664"/>
      <c r="CG12" s="664"/>
      <c r="CH12" s="664"/>
      <c r="CI12" s="664"/>
      <c r="CJ12" s="664"/>
      <c r="CK12" s="664"/>
      <c r="CL12" s="664"/>
      <c r="CM12" s="664"/>
      <c r="CN12" s="664"/>
      <c r="CO12" s="664"/>
      <c r="CP12" s="664"/>
      <c r="CQ12" s="665"/>
      <c r="CR12" s="629">
        <v>72036</v>
      </c>
      <c r="CS12" s="630"/>
      <c r="CT12" s="630"/>
      <c r="CU12" s="630"/>
      <c r="CV12" s="630"/>
      <c r="CW12" s="630"/>
      <c r="CX12" s="630"/>
      <c r="CY12" s="631"/>
      <c r="CZ12" s="685">
        <v>1.2</v>
      </c>
      <c r="DA12" s="685"/>
      <c r="DB12" s="685"/>
      <c r="DC12" s="685"/>
      <c r="DD12" s="617">
        <v>1447</v>
      </c>
      <c r="DE12" s="630"/>
      <c r="DF12" s="630"/>
      <c r="DG12" s="630"/>
      <c r="DH12" s="630"/>
      <c r="DI12" s="630"/>
      <c r="DJ12" s="630"/>
      <c r="DK12" s="630"/>
      <c r="DL12" s="630"/>
      <c r="DM12" s="630"/>
      <c r="DN12" s="630"/>
      <c r="DO12" s="630"/>
      <c r="DP12" s="631"/>
      <c r="DQ12" s="617">
        <v>62545</v>
      </c>
      <c r="DR12" s="630"/>
      <c r="DS12" s="630"/>
      <c r="DT12" s="630"/>
      <c r="DU12" s="630"/>
      <c r="DV12" s="630"/>
      <c r="DW12" s="630"/>
      <c r="DX12" s="630"/>
      <c r="DY12" s="630"/>
      <c r="DZ12" s="630"/>
      <c r="EA12" s="630"/>
      <c r="EB12" s="630"/>
      <c r="EC12" s="666"/>
    </row>
    <row r="13" spans="2:143" ht="11.25" customHeight="1" x14ac:dyDescent="0.15">
      <c r="B13" s="626" t="s">
        <v>249</v>
      </c>
      <c r="C13" s="627"/>
      <c r="D13" s="627"/>
      <c r="E13" s="627"/>
      <c r="F13" s="627"/>
      <c r="G13" s="627"/>
      <c r="H13" s="627"/>
      <c r="I13" s="627"/>
      <c r="J13" s="627"/>
      <c r="K13" s="627"/>
      <c r="L13" s="627"/>
      <c r="M13" s="627"/>
      <c r="N13" s="627"/>
      <c r="O13" s="627"/>
      <c r="P13" s="627"/>
      <c r="Q13" s="628"/>
      <c r="R13" s="629" t="s">
        <v>229</v>
      </c>
      <c r="S13" s="630"/>
      <c r="T13" s="630"/>
      <c r="U13" s="630"/>
      <c r="V13" s="630"/>
      <c r="W13" s="630"/>
      <c r="X13" s="630"/>
      <c r="Y13" s="631"/>
      <c r="Z13" s="685" t="s">
        <v>130</v>
      </c>
      <c r="AA13" s="685"/>
      <c r="AB13" s="685"/>
      <c r="AC13" s="685"/>
      <c r="AD13" s="686" t="s">
        <v>229</v>
      </c>
      <c r="AE13" s="686"/>
      <c r="AF13" s="686"/>
      <c r="AG13" s="686"/>
      <c r="AH13" s="686"/>
      <c r="AI13" s="686"/>
      <c r="AJ13" s="686"/>
      <c r="AK13" s="686"/>
      <c r="AL13" s="632" t="s">
        <v>130</v>
      </c>
      <c r="AM13" s="633"/>
      <c r="AN13" s="633"/>
      <c r="AO13" s="687"/>
      <c r="AP13" s="626" t="s">
        <v>250</v>
      </c>
      <c r="AQ13" s="627"/>
      <c r="AR13" s="627"/>
      <c r="AS13" s="627"/>
      <c r="AT13" s="627"/>
      <c r="AU13" s="627"/>
      <c r="AV13" s="627"/>
      <c r="AW13" s="627"/>
      <c r="AX13" s="627"/>
      <c r="AY13" s="627"/>
      <c r="AZ13" s="627"/>
      <c r="BA13" s="627"/>
      <c r="BB13" s="627"/>
      <c r="BC13" s="627"/>
      <c r="BD13" s="627"/>
      <c r="BE13" s="627"/>
      <c r="BF13" s="628"/>
      <c r="BG13" s="629">
        <v>277793</v>
      </c>
      <c r="BH13" s="630"/>
      <c r="BI13" s="630"/>
      <c r="BJ13" s="630"/>
      <c r="BK13" s="630"/>
      <c r="BL13" s="630"/>
      <c r="BM13" s="630"/>
      <c r="BN13" s="631"/>
      <c r="BO13" s="685">
        <v>47.2</v>
      </c>
      <c r="BP13" s="685"/>
      <c r="BQ13" s="685"/>
      <c r="BR13" s="685"/>
      <c r="BS13" s="617" t="s">
        <v>229</v>
      </c>
      <c r="BT13" s="630"/>
      <c r="BU13" s="630"/>
      <c r="BV13" s="630"/>
      <c r="BW13" s="630"/>
      <c r="BX13" s="630"/>
      <c r="BY13" s="630"/>
      <c r="BZ13" s="630"/>
      <c r="CA13" s="630"/>
      <c r="CB13" s="666"/>
      <c r="CD13" s="667" t="s">
        <v>251</v>
      </c>
      <c r="CE13" s="664"/>
      <c r="CF13" s="664"/>
      <c r="CG13" s="664"/>
      <c r="CH13" s="664"/>
      <c r="CI13" s="664"/>
      <c r="CJ13" s="664"/>
      <c r="CK13" s="664"/>
      <c r="CL13" s="664"/>
      <c r="CM13" s="664"/>
      <c r="CN13" s="664"/>
      <c r="CO13" s="664"/>
      <c r="CP13" s="664"/>
      <c r="CQ13" s="665"/>
      <c r="CR13" s="629">
        <v>707685</v>
      </c>
      <c r="CS13" s="630"/>
      <c r="CT13" s="630"/>
      <c r="CU13" s="630"/>
      <c r="CV13" s="630"/>
      <c r="CW13" s="630"/>
      <c r="CX13" s="630"/>
      <c r="CY13" s="631"/>
      <c r="CZ13" s="685">
        <v>11.9</v>
      </c>
      <c r="DA13" s="685"/>
      <c r="DB13" s="685"/>
      <c r="DC13" s="685"/>
      <c r="DD13" s="617">
        <v>265735</v>
      </c>
      <c r="DE13" s="630"/>
      <c r="DF13" s="630"/>
      <c r="DG13" s="630"/>
      <c r="DH13" s="630"/>
      <c r="DI13" s="630"/>
      <c r="DJ13" s="630"/>
      <c r="DK13" s="630"/>
      <c r="DL13" s="630"/>
      <c r="DM13" s="630"/>
      <c r="DN13" s="630"/>
      <c r="DO13" s="630"/>
      <c r="DP13" s="631"/>
      <c r="DQ13" s="617">
        <v>482565</v>
      </c>
      <c r="DR13" s="630"/>
      <c r="DS13" s="630"/>
      <c r="DT13" s="630"/>
      <c r="DU13" s="630"/>
      <c r="DV13" s="630"/>
      <c r="DW13" s="630"/>
      <c r="DX13" s="630"/>
      <c r="DY13" s="630"/>
      <c r="DZ13" s="630"/>
      <c r="EA13" s="630"/>
      <c r="EB13" s="630"/>
      <c r="EC13" s="666"/>
    </row>
    <row r="14" spans="2:143" ht="11.25" customHeight="1" x14ac:dyDescent="0.15">
      <c r="B14" s="626" t="s">
        <v>252</v>
      </c>
      <c r="C14" s="627"/>
      <c r="D14" s="627"/>
      <c r="E14" s="627"/>
      <c r="F14" s="627"/>
      <c r="G14" s="627"/>
      <c r="H14" s="627"/>
      <c r="I14" s="627"/>
      <c r="J14" s="627"/>
      <c r="K14" s="627"/>
      <c r="L14" s="627"/>
      <c r="M14" s="627"/>
      <c r="N14" s="627"/>
      <c r="O14" s="627"/>
      <c r="P14" s="627"/>
      <c r="Q14" s="628"/>
      <c r="R14" s="629" t="s">
        <v>130</v>
      </c>
      <c r="S14" s="630"/>
      <c r="T14" s="630"/>
      <c r="U14" s="630"/>
      <c r="V14" s="630"/>
      <c r="W14" s="630"/>
      <c r="X14" s="630"/>
      <c r="Y14" s="631"/>
      <c r="Z14" s="685" t="s">
        <v>130</v>
      </c>
      <c r="AA14" s="685"/>
      <c r="AB14" s="685"/>
      <c r="AC14" s="685"/>
      <c r="AD14" s="686" t="s">
        <v>130</v>
      </c>
      <c r="AE14" s="686"/>
      <c r="AF14" s="686"/>
      <c r="AG14" s="686"/>
      <c r="AH14" s="686"/>
      <c r="AI14" s="686"/>
      <c r="AJ14" s="686"/>
      <c r="AK14" s="686"/>
      <c r="AL14" s="632" t="s">
        <v>130</v>
      </c>
      <c r="AM14" s="633"/>
      <c r="AN14" s="633"/>
      <c r="AO14" s="687"/>
      <c r="AP14" s="626" t="s">
        <v>253</v>
      </c>
      <c r="AQ14" s="627"/>
      <c r="AR14" s="627"/>
      <c r="AS14" s="627"/>
      <c r="AT14" s="627"/>
      <c r="AU14" s="627"/>
      <c r="AV14" s="627"/>
      <c r="AW14" s="627"/>
      <c r="AX14" s="627"/>
      <c r="AY14" s="627"/>
      <c r="AZ14" s="627"/>
      <c r="BA14" s="627"/>
      <c r="BB14" s="627"/>
      <c r="BC14" s="627"/>
      <c r="BD14" s="627"/>
      <c r="BE14" s="627"/>
      <c r="BF14" s="628"/>
      <c r="BG14" s="629">
        <v>14158</v>
      </c>
      <c r="BH14" s="630"/>
      <c r="BI14" s="630"/>
      <c r="BJ14" s="630"/>
      <c r="BK14" s="630"/>
      <c r="BL14" s="630"/>
      <c r="BM14" s="630"/>
      <c r="BN14" s="631"/>
      <c r="BO14" s="685">
        <v>2.4</v>
      </c>
      <c r="BP14" s="685"/>
      <c r="BQ14" s="685"/>
      <c r="BR14" s="685"/>
      <c r="BS14" s="617" t="s">
        <v>229</v>
      </c>
      <c r="BT14" s="630"/>
      <c r="BU14" s="630"/>
      <c r="BV14" s="630"/>
      <c r="BW14" s="630"/>
      <c r="BX14" s="630"/>
      <c r="BY14" s="630"/>
      <c r="BZ14" s="630"/>
      <c r="CA14" s="630"/>
      <c r="CB14" s="666"/>
      <c r="CD14" s="667" t="s">
        <v>254</v>
      </c>
      <c r="CE14" s="664"/>
      <c r="CF14" s="664"/>
      <c r="CG14" s="664"/>
      <c r="CH14" s="664"/>
      <c r="CI14" s="664"/>
      <c r="CJ14" s="664"/>
      <c r="CK14" s="664"/>
      <c r="CL14" s="664"/>
      <c r="CM14" s="664"/>
      <c r="CN14" s="664"/>
      <c r="CO14" s="664"/>
      <c r="CP14" s="664"/>
      <c r="CQ14" s="665"/>
      <c r="CR14" s="629">
        <v>489874</v>
      </c>
      <c r="CS14" s="630"/>
      <c r="CT14" s="630"/>
      <c r="CU14" s="630"/>
      <c r="CV14" s="630"/>
      <c r="CW14" s="630"/>
      <c r="CX14" s="630"/>
      <c r="CY14" s="631"/>
      <c r="CZ14" s="685">
        <v>8.1999999999999993</v>
      </c>
      <c r="DA14" s="685"/>
      <c r="DB14" s="685"/>
      <c r="DC14" s="685"/>
      <c r="DD14" s="617">
        <v>3422</v>
      </c>
      <c r="DE14" s="630"/>
      <c r="DF14" s="630"/>
      <c r="DG14" s="630"/>
      <c r="DH14" s="630"/>
      <c r="DI14" s="630"/>
      <c r="DJ14" s="630"/>
      <c r="DK14" s="630"/>
      <c r="DL14" s="630"/>
      <c r="DM14" s="630"/>
      <c r="DN14" s="630"/>
      <c r="DO14" s="630"/>
      <c r="DP14" s="631"/>
      <c r="DQ14" s="617">
        <v>228620</v>
      </c>
      <c r="DR14" s="630"/>
      <c r="DS14" s="630"/>
      <c r="DT14" s="630"/>
      <c r="DU14" s="630"/>
      <c r="DV14" s="630"/>
      <c r="DW14" s="630"/>
      <c r="DX14" s="630"/>
      <c r="DY14" s="630"/>
      <c r="DZ14" s="630"/>
      <c r="EA14" s="630"/>
      <c r="EB14" s="630"/>
      <c r="EC14" s="666"/>
    </row>
    <row r="15" spans="2:143" ht="11.25" customHeight="1" x14ac:dyDescent="0.15">
      <c r="B15" s="626" t="s">
        <v>255</v>
      </c>
      <c r="C15" s="627"/>
      <c r="D15" s="627"/>
      <c r="E15" s="627"/>
      <c r="F15" s="627"/>
      <c r="G15" s="627"/>
      <c r="H15" s="627"/>
      <c r="I15" s="627"/>
      <c r="J15" s="627"/>
      <c r="K15" s="627"/>
      <c r="L15" s="627"/>
      <c r="M15" s="627"/>
      <c r="N15" s="627"/>
      <c r="O15" s="627"/>
      <c r="P15" s="627"/>
      <c r="Q15" s="628"/>
      <c r="R15" s="629">
        <v>17966</v>
      </c>
      <c r="S15" s="630"/>
      <c r="T15" s="630"/>
      <c r="U15" s="630"/>
      <c r="V15" s="630"/>
      <c r="W15" s="630"/>
      <c r="X15" s="630"/>
      <c r="Y15" s="631"/>
      <c r="Z15" s="685">
        <v>0.3</v>
      </c>
      <c r="AA15" s="685"/>
      <c r="AB15" s="685"/>
      <c r="AC15" s="685"/>
      <c r="AD15" s="686">
        <v>17966</v>
      </c>
      <c r="AE15" s="686"/>
      <c r="AF15" s="686"/>
      <c r="AG15" s="686"/>
      <c r="AH15" s="686"/>
      <c r="AI15" s="686"/>
      <c r="AJ15" s="686"/>
      <c r="AK15" s="686"/>
      <c r="AL15" s="632">
        <v>0.6</v>
      </c>
      <c r="AM15" s="633"/>
      <c r="AN15" s="633"/>
      <c r="AO15" s="687"/>
      <c r="AP15" s="626" t="s">
        <v>256</v>
      </c>
      <c r="AQ15" s="627"/>
      <c r="AR15" s="627"/>
      <c r="AS15" s="627"/>
      <c r="AT15" s="627"/>
      <c r="AU15" s="627"/>
      <c r="AV15" s="627"/>
      <c r="AW15" s="627"/>
      <c r="AX15" s="627"/>
      <c r="AY15" s="627"/>
      <c r="AZ15" s="627"/>
      <c r="BA15" s="627"/>
      <c r="BB15" s="627"/>
      <c r="BC15" s="627"/>
      <c r="BD15" s="627"/>
      <c r="BE15" s="627"/>
      <c r="BF15" s="628"/>
      <c r="BG15" s="629">
        <v>26412</v>
      </c>
      <c r="BH15" s="630"/>
      <c r="BI15" s="630"/>
      <c r="BJ15" s="630"/>
      <c r="BK15" s="630"/>
      <c r="BL15" s="630"/>
      <c r="BM15" s="630"/>
      <c r="BN15" s="631"/>
      <c r="BO15" s="685">
        <v>4.5</v>
      </c>
      <c r="BP15" s="685"/>
      <c r="BQ15" s="685"/>
      <c r="BR15" s="685"/>
      <c r="BS15" s="617" t="s">
        <v>229</v>
      </c>
      <c r="BT15" s="630"/>
      <c r="BU15" s="630"/>
      <c r="BV15" s="630"/>
      <c r="BW15" s="630"/>
      <c r="BX15" s="630"/>
      <c r="BY15" s="630"/>
      <c r="BZ15" s="630"/>
      <c r="CA15" s="630"/>
      <c r="CB15" s="666"/>
      <c r="CD15" s="667" t="s">
        <v>257</v>
      </c>
      <c r="CE15" s="664"/>
      <c r="CF15" s="664"/>
      <c r="CG15" s="664"/>
      <c r="CH15" s="664"/>
      <c r="CI15" s="664"/>
      <c r="CJ15" s="664"/>
      <c r="CK15" s="664"/>
      <c r="CL15" s="664"/>
      <c r="CM15" s="664"/>
      <c r="CN15" s="664"/>
      <c r="CO15" s="664"/>
      <c r="CP15" s="664"/>
      <c r="CQ15" s="665"/>
      <c r="CR15" s="629">
        <v>533767</v>
      </c>
      <c r="CS15" s="630"/>
      <c r="CT15" s="630"/>
      <c r="CU15" s="630"/>
      <c r="CV15" s="630"/>
      <c r="CW15" s="630"/>
      <c r="CX15" s="630"/>
      <c r="CY15" s="631"/>
      <c r="CZ15" s="685">
        <v>9</v>
      </c>
      <c r="DA15" s="685"/>
      <c r="DB15" s="685"/>
      <c r="DC15" s="685"/>
      <c r="DD15" s="617">
        <v>39601</v>
      </c>
      <c r="DE15" s="630"/>
      <c r="DF15" s="630"/>
      <c r="DG15" s="630"/>
      <c r="DH15" s="630"/>
      <c r="DI15" s="630"/>
      <c r="DJ15" s="630"/>
      <c r="DK15" s="630"/>
      <c r="DL15" s="630"/>
      <c r="DM15" s="630"/>
      <c r="DN15" s="630"/>
      <c r="DO15" s="630"/>
      <c r="DP15" s="631"/>
      <c r="DQ15" s="617">
        <v>414630</v>
      </c>
      <c r="DR15" s="630"/>
      <c r="DS15" s="630"/>
      <c r="DT15" s="630"/>
      <c r="DU15" s="630"/>
      <c r="DV15" s="630"/>
      <c r="DW15" s="630"/>
      <c r="DX15" s="630"/>
      <c r="DY15" s="630"/>
      <c r="DZ15" s="630"/>
      <c r="EA15" s="630"/>
      <c r="EB15" s="630"/>
      <c r="EC15" s="666"/>
    </row>
    <row r="16" spans="2:143" ht="11.25" customHeight="1" x14ac:dyDescent="0.15">
      <c r="B16" s="626" t="s">
        <v>258</v>
      </c>
      <c r="C16" s="627"/>
      <c r="D16" s="627"/>
      <c r="E16" s="627"/>
      <c r="F16" s="627"/>
      <c r="G16" s="627"/>
      <c r="H16" s="627"/>
      <c r="I16" s="627"/>
      <c r="J16" s="627"/>
      <c r="K16" s="627"/>
      <c r="L16" s="627"/>
      <c r="M16" s="627"/>
      <c r="N16" s="627"/>
      <c r="O16" s="627"/>
      <c r="P16" s="627"/>
      <c r="Q16" s="628"/>
      <c r="R16" s="629" t="s">
        <v>229</v>
      </c>
      <c r="S16" s="630"/>
      <c r="T16" s="630"/>
      <c r="U16" s="630"/>
      <c r="V16" s="630"/>
      <c r="W16" s="630"/>
      <c r="X16" s="630"/>
      <c r="Y16" s="631"/>
      <c r="Z16" s="685" t="s">
        <v>229</v>
      </c>
      <c r="AA16" s="685"/>
      <c r="AB16" s="685"/>
      <c r="AC16" s="685"/>
      <c r="AD16" s="686" t="s">
        <v>229</v>
      </c>
      <c r="AE16" s="686"/>
      <c r="AF16" s="686"/>
      <c r="AG16" s="686"/>
      <c r="AH16" s="686"/>
      <c r="AI16" s="686"/>
      <c r="AJ16" s="686"/>
      <c r="AK16" s="686"/>
      <c r="AL16" s="632" t="s">
        <v>229</v>
      </c>
      <c r="AM16" s="633"/>
      <c r="AN16" s="633"/>
      <c r="AO16" s="687"/>
      <c r="AP16" s="626" t="s">
        <v>259</v>
      </c>
      <c r="AQ16" s="627"/>
      <c r="AR16" s="627"/>
      <c r="AS16" s="627"/>
      <c r="AT16" s="627"/>
      <c r="AU16" s="627"/>
      <c r="AV16" s="627"/>
      <c r="AW16" s="627"/>
      <c r="AX16" s="627"/>
      <c r="AY16" s="627"/>
      <c r="AZ16" s="627"/>
      <c r="BA16" s="627"/>
      <c r="BB16" s="627"/>
      <c r="BC16" s="627"/>
      <c r="BD16" s="627"/>
      <c r="BE16" s="627"/>
      <c r="BF16" s="628"/>
      <c r="BG16" s="629" t="s">
        <v>229</v>
      </c>
      <c r="BH16" s="630"/>
      <c r="BI16" s="630"/>
      <c r="BJ16" s="630"/>
      <c r="BK16" s="630"/>
      <c r="BL16" s="630"/>
      <c r="BM16" s="630"/>
      <c r="BN16" s="631"/>
      <c r="BO16" s="685" t="s">
        <v>130</v>
      </c>
      <c r="BP16" s="685"/>
      <c r="BQ16" s="685"/>
      <c r="BR16" s="685"/>
      <c r="BS16" s="617" t="s">
        <v>130</v>
      </c>
      <c r="BT16" s="630"/>
      <c r="BU16" s="630"/>
      <c r="BV16" s="630"/>
      <c r="BW16" s="630"/>
      <c r="BX16" s="630"/>
      <c r="BY16" s="630"/>
      <c r="BZ16" s="630"/>
      <c r="CA16" s="630"/>
      <c r="CB16" s="666"/>
      <c r="CD16" s="667" t="s">
        <v>260</v>
      </c>
      <c r="CE16" s="664"/>
      <c r="CF16" s="664"/>
      <c r="CG16" s="664"/>
      <c r="CH16" s="664"/>
      <c r="CI16" s="664"/>
      <c r="CJ16" s="664"/>
      <c r="CK16" s="664"/>
      <c r="CL16" s="664"/>
      <c r="CM16" s="664"/>
      <c r="CN16" s="664"/>
      <c r="CO16" s="664"/>
      <c r="CP16" s="664"/>
      <c r="CQ16" s="665"/>
      <c r="CR16" s="629" t="s">
        <v>229</v>
      </c>
      <c r="CS16" s="630"/>
      <c r="CT16" s="630"/>
      <c r="CU16" s="630"/>
      <c r="CV16" s="630"/>
      <c r="CW16" s="630"/>
      <c r="CX16" s="630"/>
      <c r="CY16" s="631"/>
      <c r="CZ16" s="685" t="s">
        <v>130</v>
      </c>
      <c r="DA16" s="685"/>
      <c r="DB16" s="685"/>
      <c r="DC16" s="685"/>
      <c r="DD16" s="617" t="s">
        <v>130</v>
      </c>
      <c r="DE16" s="630"/>
      <c r="DF16" s="630"/>
      <c r="DG16" s="630"/>
      <c r="DH16" s="630"/>
      <c r="DI16" s="630"/>
      <c r="DJ16" s="630"/>
      <c r="DK16" s="630"/>
      <c r="DL16" s="630"/>
      <c r="DM16" s="630"/>
      <c r="DN16" s="630"/>
      <c r="DO16" s="630"/>
      <c r="DP16" s="631"/>
      <c r="DQ16" s="617" t="s">
        <v>130</v>
      </c>
      <c r="DR16" s="630"/>
      <c r="DS16" s="630"/>
      <c r="DT16" s="630"/>
      <c r="DU16" s="630"/>
      <c r="DV16" s="630"/>
      <c r="DW16" s="630"/>
      <c r="DX16" s="630"/>
      <c r="DY16" s="630"/>
      <c r="DZ16" s="630"/>
      <c r="EA16" s="630"/>
      <c r="EB16" s="630"/>
      <c r="EC16" s="666"/>
    </row>
    <row r="17" spans="2:133" ht="11.25" customHeight="1" x14ac:dyDescent="0.15">
      <c r="B17" s="626" t="s">
        <v>261</v>
      </c>
      <c r="C17" s="627"/>
      <c r="D17" s="627"/>
      <c r="E17" s="627"/>
      <c r="F17" s="627"/>
      <c r="G17" s="627"/>
      <c r="H17" s="627"/>
      <c r="I17" s="627"/>
      <c r="J17" s="627"/>
      <c r="K17" s="627"/>
      <c r="L17" s="627"/>
      <c r="M17" s="627"/>
      <c r="N17" s="627"/>
      <c r="O17" s="627"/>
      <c r="P17" s="627"/>
      <c r="Q17" s="628"/>
      <c r="R17" s="629">
        <v>711</v>
      </c>
      <c r="S17" s="630"/>
      <c r="T17" s="630"/>
      <c r="U17" s="630"/>
      <c r="V17" s="630"/>
      <c r="W17" s="630"/>
      <c r="X17" s="630"/>
      <c r="Y17" s="631"/>
      <c r="Z17" s="685">
        <v>0</v>
      </c>
      <c r="AA17" s="685"/>
      <c r="AB17" s="685"/>
      <c r="AC17" s="685"/>
      <c r="AD17" s="686">
        <v>711</v>
      </c>
      <c r="AE17" s="686"/>
      <c r="AF17" s="686"/>
      <c r="AG17" s="686"/>
      <c r="AH17" s="686"/>
      <c r="AI17" s="686"/>
      <c r="AJ17" s="686"/>
      <c r="AK17" s="686"/>
      <c r="AL17" s="632">
        <v>0</v>
      </c>
      <c r="AM17" s="633"/>
      <c r="AN17" s="633"/>
      <c r="AO17" s="687"/>
      <c r="AP17" s="626" t="s">
        <v>262</v>
      </c>
      <c r="AQ17" s="627"/>
      <c r="AR17" s="627"/>
      <c r="AS17" s="627"/>
      <c r="AT17" s="627"/>
      <c r="AU17" s="627"/>
      <c r="AV17" s="627"/>
      <c r="AW17" s="627"/>
      <c r="AX17" s="627"/>
      <c r="AY17" s="627"/>
      <c r="AZ17" s="627"/>
      <c r="BA17" s="627"/>
      <c r="BB17" s="627"/>
      <c r="BC17" s="627"/>
      <c r="BD17" s="627"/>
      <c r="BE17" s="627"/>
      <c r="BF17" s="628"/>
      <c r="BG17" s="629" t="s">
        <v>229</v>
      </c>
      <c r="BH17" s="630"/>
      <c r="BI17" s="630"/>
      <c r="BJ17" s="630"/>
      <c r="BK17" s="630"/>
      <c r="BL17" s="630"/>
      <c r="BM17" s="630"/>
      <c r="BN17" s="631"/>
      <c r="BO17" s="685" t="s">
        <v>229</v>
      </c>
      <c r="BP17" s="685"/>
      <c r="BQ17" s="685"/>
      <c r="BR17" s="685"/>
      <c r="BS17" s="617" t="s">
        <v>130</v>
      </c>
      <c r="BT17" s="630"/>
      <c r="BU17" s="630"/>
      <c r="BV17" s="630"/>
      <c r="BW17" s="630"/>
      <c r="BX17" s="630"/>
      <c r="BY17" s="630"/>
      <c r="BZ17" s="630"/>
      <c r="CA17" s="630"/>
      <c r="CB17" s="666"/>
      <c r="CD17" s="667" t="s">
        <v>263</v>
      </c>
      <c r="CE17" s="664"/>
      <c r="CF17" s="664"/>
      <c r="CG17" s="664"/>
      <c r="CH17" s="664"/>
      <c r="CI17" s="664"/>
      <c r="CJ17" s="664"/>
      <c r="CK17" s="664"/>
      <c r="CL17" s="664"/>
      <c r="CM17" s="664"/>
      <c r="CN17" s="664"/>
      <c r="CO17" s="664"/>
      <c r="CP17" s="664"/>
      <c r="CQ17" s="665"/>
      <c r="CR17" s="629">
        <v>537739</v>
      </c>
      <c r="CS17" s="630"/>
      <c r="CT17" s="630"/>
      <c r="CU17" s="630"/>
      <c r="CV17" s="630"/>
      <c r="CW17" s="630"/>
      <c r="CX17" s="630"/>
      <c r="CY17" s="631"/>
      <c r="CZ17" s="685">
        <v>9</v>
      </c>
      <c r="DA17" s="685"/>
      <c r="DB17" s="685"/>
      <c r="DC17" s="685"/>
      <c r="DD17" s="617" t="s">
        <v>229</v>
      </c>
      <c r="DE17" s="630"/>
      <c r="DF17" s="630"/>
      <c r="DG17" s="630"/>
      <c r="DH17" s="630"/>
      <c r="DI17" s="630"/>
      <c r="DJ17" s="630"/>
      <c r="DK17" s="630"/>
      <c r="DL17" s="630"/>
      <c r="DM17" s="630"/>
      <c r="DN17" s="630"/>
      <c r="DO17" s="630"/>
      <c r="DP17" s="631"/>
      <c r="DQ17" s="617">
        <v>528726</v>
      </c>
      <c r="DR17" s="630"/>
      <c r="DS17" s="630"/>
      <c r="DT17" s="630"/>
      <c r="DU17" s="630"/>
      <c r="DV17" s="630"/>
      <c r="DW17" s="630"/>
      <c r="DX17" s="630"/>
      <c r="DY17" s="630"/>
      <c r="DZ17" s="630"/>
      <c r="EA17" s="630"/>
      <c r="EB17" s="630"/>
      <c r="EC17" s="666"/>
    </row>
    <row r="18" spans="2:133" ht="11.25" customHeight="1" x14ac:dyDescent="0.15">
      <c r="B18" s="626" t="s">
        <v>264</v>
      </c>
      <c r="C18" s="627"/>
      <c r="D18" s="627"/>
      <c r="E18" s="627"/>
      <c r="F18" s="627"/>
      <c r="G18" s="627"/>
      <c r="H18" s="627"/>
      <c r="I18" s="627"/>
      <c r="J18" s="627"/>
      <c r="K18" s="627"/>
      <c r="L18" s="627"/>
      <c r="M18" s="627"/>
      <c r="N18" s="627"/>
      <c r="O18" s="627"/>
      <c r="P18" s="627"/>
      <c r="Q18" s="628"/>
      <c r="R18" s="629">
        <v>2604518</v>
      </c>
      <c r="S18" s="630"/>
      <c r="T18" s="630"/>
      <c r="U18" s="630"/>
      <c r="V18" s="630"/>
      <c r="W18" s="630"/>
      <c r="X18" s="630"/>
      <c r="Y18" s="631"/>
      <c r="Z18" s="685">
        <v>42.5</v>
      </c>
      <c r="AA18" s="685"/>
      <c r="AB18" s="685"/>
      <c r="AC18" s="685"/>
      <c r="AD18" s="686">
        <v>2404884</v>
      </c>
      <c r="AE18" s="686"/>
      <c r="AF18" s="686"/>
      <c r="AG18" s="686"/>
      <c r="AH18" s="686"/>
      <c r="AI18" s="686"/>
      <c r="AJ18" s="686"/>
      <c r="AK18" s="686"/>
      <c r="AL18" s="632">
        <v>75.099999999999994</v>
      </c>
      <c r="AM18" s="633"/>
      <c r="AN18" s="633"/>
      <c r="AO18" s="687"/>
      <c r="AP18" s="626" t="s">
        <v>265</v>
      </c>
      <c r="AQ18" s="627"/>
      <c r="AR18" s="627"/>
      <c r="AS18" s="627"/>
      <c r="AT18" s="627"/>
      <c r="AU18" s="627"/>
      <c r="AV18" s="627"/>
      <c r="AW18" s="627"/>
      <c r="AX18" s="627"/>
      <c r="AY18" s="627"/>
      <c r="AZ18" s="627"/>
      <c r="BA18" s="627"/>
      <c r="BB18" s="627"/>
      <c r="BC18" s="627"/>
      <c r="BD18" s="627"/>
      <c r="BE18" s="627"/>
      <c r="BF18" s="628"/>
      <c r="BG18" s="629" t="s">
        <v>130</v>
      </c>
      <c r="BH18" s="630"/>
      <c r="BI18" s="630"/>
      <c r="BJ18" s="630"/>
      <c r="BK18" s="630"/>
      <c r="BL18" s="630"/>
      <c r="BM18" s="630"/>
      <c r="BN18" s="631"/>
      <c r="BO18" s="685" t="s">
        <v>229</v>
      </c>
      <c r="BP18" s="685"/>
      <c r="BQ18" s="685"/>
      <c r="BR18" s="685"/>
      <c r="BS18" s="617" t="s">
        <v>130</v>
      </c>
      <c r="BT18" s="630"/>
      <c r="BU18" s="630"/>
      <c r="BV18" s="630"/>
      <c r="BW18" s="630"/>
      <c r="BX18" s="630"/>
      <c r="BY18" s="630"/>
      <c r="BZ18" s="630"/>
      <c r="CA18" s="630"/>
      <c r="CB18" s="666"/>
      <c r="CD18" s="667" t="s">
        <v>266</v>
      </c>
      <c r="CE18" s="664"/>
      <c r="CF18" s="664"/>
      <c r="CG18" s="664"/>
      <c r="CH18" s="664"/>
      <c r="CI18" s="664"/>
      <c r="CJ18" s="664"/>
      <c r="CK18" s="664"/>
      <c r="CL18" s="664"/>
      <c r="CM18" s="664"/>
      <c r="CN18" s="664"/>
      <c r="CO18" s="664"/>
      <c r="CP18" s="664"/>
      <c r="CQ18" s="665"/>
      <c r="CR18" s="629" t="s">
        <v>229</v>
      </c>
      <c r="CS18" s="630"/>
      <c r="CT18" s="630"/>
      <c r="CU18" s="630"/>
      <c r="CV18" s="630"/>
      <c r="CW18" s="630"/>
      <c r="CX18" s="630"/>
      <c r="CY18" s="631"/>
      <c r="CZ18" s="685" t="s">
        <v>130</v>
      </c>
      <c r="DA18" s="685"/>
      <c r="DB18" s="685"/>
      <c r="DC18" s="685"/>
      <c r="DD18" s="617" t="s">
        <v>130</v>
      </c>
      <c r="DE18" s="630"/>
      <c r="DF18" s="630"/>
      <c r="DG18" s="630"/>
      <c r="DH18" s="630"/>
      <c r="DI18" s="630"/>
      <c r="DJ18" s="630"/>
      <c r="DK18" s="630"/>
      <c r="DL18" s="630"/>
      <c r="DM18" s="630"/>
      <c r="DN18" s="630"/>
      <c r="DO18" s="630"/>
      <c r="DP18" s="631"/>
      <c r="DQ18" s="617" t="s">
        <v>130</v>
      </c>
      <c r="DR18" s="630"/>
      <c r="DS18" s="630"/>
      <c r="DT18" s="630"/>
      <c r="DU18" s="630"/>
      <c r="DV18" s="630"/>
      <c r="DW18" s="630"/>
      <c r="DX18" s="630"/>
      <c r="DY18" s="630"/>
      <c r="DZ18" s="630"/>
      <c r="EA18" s="630"/>
      <c r="EB18" s="630"/>
      <c r="EC18" s="666"/>
    </row>
    <row r="19" spans="2:133" ht="11.25" customHeight="1" x14ac:dyDescent="0.15">
      <c r="B19" s="626" t="s">
        <v>267</v>
      </c>
      <c r="C19" s="627"/>
      <c r="D19" s="627"/>
      <c r="E19" s="627"/>
      <c r="F19" s="627"/>
      <c r="G19" s="627"/>
      <c r="H19" s="627"/>
      <c r="I19" s="627"/>
      <c r="J19" s="627"/>
      <c r="K19" s="627"/>
      <c r="L19" s="627"/>
      <c r="M19" s="627"/>
      <c r="N19" s="627"/>
      <c r="O19" s="627"/>
      <c r="P19" s="627"/>
      <c r="Q19" s="628"/>
      <c r="R19" s="629">
        <v>2404884</v>
      </c>
      <c r="S19" s="630"/>
      <c r="T19" s="630"/>
      <c r="U19" s="630"/>
      <c r="V19" s="630"/>
      <c r="W19" s="630"/>
      <c r="X19" s="630"/>
      <c r="Y19" s="631"/>
      <c r="Z19" s="685">
        <v>39.200000000000003</v>
      </c>
      <c r="AA19" s="685"/>
      <c r="AB19" s="685"/>
      <c r="AC19" s="685"/>
      <c r="AD19" s="686">
        <v>2404884</v>
      </c>
      <c r="AE19" s="686"/>
      <c r="AF19" s="686"/>
      <c r="AG19" s="686"/>
      <c r="AH19" s="686"/>
      <c r="AI19" s="686"/>
      <c r="AJ19" s="686"/>
      <c r="AK19" s="686"/>
      <c r="AL19" s="632">
        <v>75.099999999999994</v>
      </c>
      <c r="AM19" s="633"/>
      <c r="AN19" s="633"/>
      <c r="AO19" s="687"/>
      <c r="AP19" s="626" t="s">
        <v>268</v>
      </c>
      <c r="AQ19" s="627"/>
      <c r="AR19" s="627"/>
      <c r="AS19" s="627"/>
      <c r="AT19" s="627"/>
      <c r="AU19" s="627"/>
      <c r="AV19" s="627"/>
      <c r="AW19" s="627"/>
      <c r="AX19" s="627"/>
      <c r="AY19" s="627"/>
      <c r="AZ19" s="627"/>
      <c r="BA19" s="627"/>
      <c r="BB19" s="627"/>
      <c r="BC19" s="627"/>
      <c r="BD19" s="627"/>
      <c r="BE19" s="627"/>
      <c r="BF19" s="628"/>
      <c r="BG19" s="629">
        <v>1612</v>
      </c>
      <c r="BH19" s="630"/>
      <c r="BI19" s="630"/>
      <c r="BJ19" s="630"/>
      <c r="BK19" s="630"/>
      <c r="BL19" s="630"/>
      <c r="BM19" s="630"/>
      <c r="BN19" s="631"/>
      <c r="BO19" s="685">
        <v>0.3</v>
      </c>
      <c r="BP19" s="685"/>
      <c r="BQ19" s="685"/>
      <c r="BR19" s="685"/>
      <c r="BS19" s="617" t="s">
        <v>130</v>
      </c>
      <c r="BT19" s="630"/>
      <c r="BU19" s="630"/>
      <c r="BV19" s="630"/>
      <c r="BW19" s="630"/>
      <c r="BX19" s="630"/>
      <c r="BY19" s="630"/>
      <c r="BZ19" s="630"/>
      <c r="CA19" s="630"/>
      <c r="CB19" s="666"/>
      <c r="CD19" s="667" t="s">
        <v>269</v>
      </c>
      <c r="CE19" s="664"/>
      <c r="CF19" s="664"/>
      <c r="CG19" s="664"/>
      <c r="CH19" s="664"/>
      <c r="CI19" s="664"/>
      <c r="CJ19" s="664"/>
      <c r="CK19" s="664"/>
      <c r="CL19" s="664"/>
      <c r="CM19" s="664"/>
      <c r="CN19" s="664"/>
      <c r="CO19" s="664"/>
      <c r="CP19" s="664"/>
      <c r="CQ19" s="665"/>
      <c r="CR19" s="629" t="s">
        <v>229</v>
      </c>
      <c r="CS19" s="630"/>
      <c r="CT19" s="630"/>
      <c r="CU19" s="630"/>
      <c r="CV19" s="630"/>
      <c r="CW19" s="630"/>
      <c r="CX19" s="630"/>
      <c r="CY19" s="631"/>
      <c r="CZ19" s="685" t="s">
        <v>229</v>
      </c>
      <c r="DA19" s="685"/>
      <c r="DB19" s="685"/>
      <c r="DC19" s="685"/>
      <c r="DD19" s="617" t="s">
        <v>229</v>
      </c>
      <c r="DE19" s="630"/>
      <c r="DF19" s="630"/>
      <c r="DG19" s="630"/>
      <c r="DH19" s="630"/>
      <c r="DI19" s="630"/>
      <c r="DJ19" s="630"/>
      <c r="DK19" s="630"/>
      <c r="DL19" s="630"/>
      <c r="DM19" s="630"/>
      <c r="DN19" s="630"/>
      <c r="DO19" s="630"/>
      <c r="DP19" s="631"/>
      <c r="DQ19" s="617" t="s">
        <v>130</v>
      </c>
      <c r="DR19" s="630"/>
      <c r="DS19" s="630"/>
      <c r="DT19" s="630"/>
      <c r="DU19" s="630"/>
      <c r="DV19" s="630"/>
      <c r="DW19" s="630"/>
      <c r="DX19" s="630"/>
      <c r="DY19" s="630"/>
      <c r="DZ19" s="630"/>
      <c r="EA19" s="630"/>
      <c r="EB19" s="630"/>
      <c r="EC19" s="666"/>
    </row>
    <row r="20" spans="2:133" ht="11.25" customHeight="1" x14ac:dyDescent="0.15">
      <c r="B20" s="626" t="s">
        <v>270</v>
      </c>
      <c r="C20" s="627"/>
      <c r="D20" s="627"/>
      <c r="E20" s="627"/>
      <c r="F20" s="627"/>
      <c r="G20" s="627"/>
      <c r="H20" s="627"/>
      <c r="I20" s="627"/>
      <c r="J20" s="627"/>
      <c r="K20" s="627"/>
      <c r="L20" s="627"/>
      <c r="M20" s="627"/>
      <c r="N20" s="627"/>
      <c r="O20" s="627"/>
      <c r="P20" s="627"/>
      <c r="Q20" s="628"/>
      <c r="R20" s="629">
        <v>199634</v>
      </c>
      <c r="S20" s="630"/>
      <c r="T20" s="630"/>
      <c r="U20" s="630"/>
      <c r="V20" s="630"/>
      <c r="W20" s="630"/>
      <c r="X20" s="630"/>
      <c r="Y20" s="631"/>
      <c r="Z20" s="685">
        <v>3.3</v>
      </c>
      <c r="AA20" s="685"/>
      <c r="AB20" s="685"/>
      <c r="AC20" s="685"/>
      <c r="AD20" s="686" t="s">
        <v>229</v>
      </c>
      <c r="AE20" s="686"/>
      <c r="AF20" s="686"/>
      <c r="AG20" s="686"/>
      <c r="AH20" s="686"/>
      <c r="AI20" s="686"/>
      <c r="AJ20" s="686"/>
      <c r="AK20" s="686"/>
      <c r="AL20" s="632" t="s">
        <v>130</v>
      </c>
      <c r="AM20" s="633"/>
      <c r="AN20" s="633"/>
      <c r="AO20" s="687"/>
      <c r="AP20" s="626" t="s">
        <v>271</v>
      </c>
      <c r="AQ20" s="627"/>
      <c r="AR20" s="627"/>
      <c r="AS20" s="627"/>
      <c r="AT20" s="627"/>
      <c r="AU20" s="627"/>
      <c r="AV20" s="627"/>
      <c r="AW20" s="627"/>
      <c r="AX20" s="627"/>
      <c r="AY20" s="627"/>
      <c r="AZ20" s="627"/>
      <c r="BA20" s="627"/>
      <c r="BB20" s="627"/>
      <c r="BC20" s="627"/>
      <c r="BD20" s="627"/>
      <c r="BE20" s="627"/>
      <c r="BF20" s="628"/>
      <c r="BG20" s="629">
        <v>1612</v>
      </c>
      <c r="BH20" s="630"/>
      <c r="BI20" s="630"/>
      <c r="BJ20" s="630"/>
      <c r="BK20" s="630"/>
      <c r="BL20" s="630"/>
      <c r="BM20" s="630"/>
      <c r="BN20" s="631"/>
      <c r="BO20" s="685">
        <v>0.3</v>
      </c>
      <c r="BP20" s="685"/>
      <c r="BQ20" s="685"/>
      <c r="BR20" s="685"/>
      <c r="BS20" s="617" t="s">
        <v>229</v>
      </c>
      <c r="BT20" s="630"/>
      <c r="BU20" s="630"/>
      <c r="BV20" s="630"/>
      <c r="BW20" s="630"/>
      <c r="BX20" s="630"/>
      <c r="BY20" s="630"/>
      <c r="BZ20" s="630"/>
      <c r="CA20" s="630"/>
      <c r="CB20" s="666"/>
      <c r="CD20" s="667" t="s">
        <v>272</v>
      </c>
      <c r="CE20" s="664"/>
      <c r="CF20" s="664"/>
      <c r="CG20" s="664"/>
      <c r="CH20" s="664"/>
      <c r="CI20" s="664"/>
      <c r="CJ20" s="664"/>
      <c r="CK20" s="664"/>
      <c r="CL20" s="664"/>
      <c r="CM20" s="664"/>
      <c r="CN20" s="664"/>
      <c r="CO20" s="664"/>
      <c r="CP20" s="664"/>
      <c r="CQ20" s="665"/>
      <c r="CR20" s="629">
        <v>5958462</v>
      </c>
      <c r="CS20" s="630"/>
      <c r="CT20" s="630"/>
      <c r="CU20" s="630"/>
      <c r="CV20" s="630"/>
      <c r="CW20" s="630"/>
      <c r="CX20" s="630"/>
      <c r="CY20" s="631"/>
      <c r="CZ20" s="685">
        <v>100</v>
      </c>
      <c r="DA20" s="685"/>
      <c r="DB20" s="685"/>
      <c r="DC20" s="685"/>
      <c r="DD20" s="617">
        <v>1005859</v>
      </c>
      <c r="DE20" s="630"/>
      <c r="DF20" s="630"/>
      <c r="DG20" s="630"/>
      <c r="DH20" s="630"/>
      <c r="DI20" s="630"/>
      <c r="DJ20" s="630"/>
      <c r="DK20" s="630"/>
      <c r="DL20" s="630"/>
      <c r="DM20" s="630"/>
      <c r="DN20" s="630"/>
      <c r="DO20" s="630"/>
      <c r="DP20" s="631"/>
      <c r="DQ20" s="617">
        <v>3804830</v>
      </c>
      <c r="DR20" s="630"/>
      <c r="DS20" s="630"/>
      <c r="DT20" s="630"/>
      <c r="DU20" s="630"/>
      <c r="DV20" s="630"/>
      <c r="DW20" s="630"/>
      <c r="DX20" s="630"/>
      <c r="DY20" s="630"/>
      <c r="DZ20" s="630"/>
      <c r="EA20" s="630"/>
      <c r="EB20" s="630"/>
      <c r="EC20" s="666"/>
    </row>
    <row r="21" spans="2:133" ht="11.25" customHeight="1" x14ac:dyDescent="0.15">
      <c r="B21" s="626" t="s">
        <v>273</v>
      </c>
      <c r="C21" s="627"/>
      <c r="D21" s="627"/>
      <c r="E21" s="627"/>
      <c r="F21" s="627"/>
      <c r="G21" s="627"/>
      <c r="H21" s="627"/>
      <c r="I21" s="627"/>
      <c r="J21" s="627"/>
      <c r="K21" s="627"/>
      <c r="L21" s="627"/>
      <c r="M21" s="627"/>
      <c r="N21" s="627"/>
      <c r="O21" s="627"/>
      <c r="P21" s="627"/>
      <c r="Q21" s="628"/>
      <c r="R21" s="629" t="s">
        <v>130</v>
      </c>
      <c r="S21" s="630"/>
      <c r="T21" s="630"/>
      <c r="U21" s="630"/>
      <c r="V21" s="630"/>
      <c r="W21" s="630"/>
      <c r="X21" s="630"/>
      <c r="Y21" s="631"/>
      <c r="Z21" s="685" t="s">
        <v>130</v>
      </c>
      <c r="AA21" s="685"/>
      <c r="AB21" s="685"/>
      <c r="AC21" s="685"/>
      <c r="AD21" s="686" t="s">
        <v>229</v>
      </c>
      <c r="AE21" s="686"/>
      <c r="AF21" s="686"/>
      <c r="AG21" s="686"/>
      <c r="AH21" s="686"/>
      <c r="AI21" s="686"/>
      <c r="AJ21" s="686"/>
      <c r="AK21" s="686"/>
      <c r="AL21" s="632" t="s">
        <v>229</v>
      </c>
      <c r="AM21" s="633"/>
      <c r="AN21" s="633"/>
      <c r="AO21" s="687"/>
      <c r="AP21" s="731" t="s">
        <v>274</v>
      </c>
      <c r="AQ21" s="738"/>
      <c r="AR21" s="738"/>
      <c r="AS21" s="738"/>
      <c r="AT21" s="738"/>
      <c r="AU21" s="738"/>
      <c r="AV21" s="738"/>
      <c r="AW21" s="738"/>
      <c r="AX21" s="738"/>
      <c r="AY21" s="738"/>
      <c r="AZ21" s="738"/>
      <c r="BA21" s="738"/>
      <c r="BB21" s="738"/>
      <c r="BC21" s="738"/>
      <c r="BD21" s="738"/>
      <c r="BE21" s="738"/>
      <c r="BF21" s="733"/>
      <c r="BG21" s="629">
        <v>1612</v>
      </c>
      <c r="BH21" s="630"/>
      <c r="BI21" s="630"/>
      <c r="BJ21" s="630"/>
      <c r="BK21" s="630"/>
      <c r="BL21" s="630"/>
      <c r="BM21" s="630"/>
      <c r="BN21" s="631"/>
      <c r="BO21" s="685">
        <v>0.3</v>
      </c>
      <c r="BP21" s="685"/>
      <c r="BQ21" s="685"/>
      <c r="BR21" s="685"/>
      <c r="BS21" s="617" t="s">
        <v>130</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6" t="s">
        <v>275</v>
      </c>
      <c r="C22" s="627"/>
      <c r="D22" s="627"/>
      <c r="E22" s="627"/>
      <c r="F22" s="627"/>
      <c r="G22" s="627"/>
      <c r="H22" s="627"/>
      <c r="I22" s="627"/>
      <c r="J22" s="627"/>
      <c r="K22" s="627"/>
      <c r="L22" s="627"/>
      <c r="M22" s="627"/>
      <c r="N22" s="627"/>
      <c r="O22" s="627"/>
      <c r="P22" s="627"/>
      <c r="Q22" s="628"/>
      <c r="R22" s="629">
        <v>3401264</v>
      </c>
      <c r="S22" s="630"/>
      <c r="T22" s="630"/>
      <c r="U22" s="630"/>
      <c r="V22" s="630"/>
      <c r="W22" s="630"/>
      <c r="X22" s="630"/>
      <c r="Y22" s="631"/>
      <c r="Z22" s="685">
        <v>55.5</v>
      </c>
      <c r="AA22" s="685"/>
      <c r="AB22" s="685"/>
      <c r="AC22" s="685"/>
      <c r="AD22" s="686">
        <v>3201630</v>
      </c>
      <c r="AE22" s="686"/>
      <c r="AF22" s="686"/>
      <c r="AG22" s="686"/>
      <c r="AH22" s="686"/>
      <c r="AI22" s="686"/>
      <c r="AJ22" s="686"/>
      <c r="AK22" s="686"/>
      <c r="AL22" s="632">
        <v>100</v>
      </c>
      <c r="AM22" s="633"/>
      <c r="AN22" s="633"/>
      <c r="AO22" s="687"/>
      <c r="AP22" s="731" t="s">
        <v>276</v>
      </c>
      <c r="AQ22" s="738"/>
      <c r="AR22" s="738"/>
      <c r="AS22" s="738"/>
      <c r="AT22" s="738"/>
      <c r="AU22" s="738"/>
      <c r="AV22" s="738"/>
      <c r="AW22" s="738"/>
      <c r="AX22" s="738"/>
      <c r="AY22" s="738"/>
      <c r="AZ22" s="738"/>
      <c r="BA22" s="738"/>
      <c r="BB22" s="738"/>
      <c r="BC22" s="738"/>
      <c r="BD22" s="738"/>
      <c r="BE22" s="738"/>
      <c r="BF22" s="733"/>
      <c r="BG22" s="629" t="s">
        <v>130</v>
      </c>
      <c r="BH22" s="630"/>
      <c r="BI22" s="630"/>
      <c r="BJ22" s="630"/>
      <c r="BK22" s="630"/>
      <c r="BL22" s="630"/>
      <c r="BM22" s="630"/>
      <c r="BN22" s="631"/>
      <c r="BO22" s="685" t="s">
        <v>130</v>
      </c>
      <c r="BP22" s="685"/>
      <c r="BQ22" s="685"/>
      <c r="BR22" s="685"/>
      <c r="BS22" s="617" t="s">
        <v>229</v>
      </c>
      <c r="BT22" s="630"/>
      <c r="BU22" s="630"/>
      <c r="BV22" s="630"/>
      <c r="BW22" s="630"/>
      <c r="BX22" s="630"/>
      <c r="BY22" s="630"/>
      <c r="BZ22" s="630"/>
      <c r="CA22" s="630"/>
      <c r="CB22" s="666"/>
      <c r="CD22" s="740" t="s">
        <v>277</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6" t="s">
        <v>278</v>
      </c>
      <c r="C23" s="627"/>
      <c r="D23" s="627"/>
      <c r="E23" s="627"/>
      <c r="F23" s="627"/>
      <c r="G23" s="627"/>
      <c r="H23" s="627"/>
      <c r="I23" s="627"/>
      <c r="J23" s="627"/>
      <c r="K23" s="627"/>
      <c r="L23" s="627"/>
      <c r="M23" s="627"/>
      <c r="N23" s="627"/>
      <c r="O23" s="627"/>
      <c r="P23" s="627"/>
      <c r="Q23" s="628"/>
      <c r="R23" s="629">
        <v>655</v>
      </c>
      <c r="S23" s="630"/>
      <c r="T23" s="630"/>
      <c r="U23" s="630"/>
      <c r="V23" s="630"/>
      <c r="W23" s="630"/>
      <c r="X23" s="630"/>
      <c r="Y23" s="631"/>
      <c r="Z23" s="685">
        <v>0</v>
      </c>
      <c r="AA23" s="685"/>
      <c r="AB23" s="685"/>
      <c r="AC23" s="685"/>
      <c r="AD23" s="686">
        <v>655</v>
      </c>
      <c r="AE23" s="686"/>
      <c r="AF23" s="686"/>
      <c r="AG23" s="686"/>
      <c r="AH23" s="686"/>
      <c r="AI23" s="686"/>
      <c r="AJ23" s="686"/>
      <c r="AK23" s="686"/>
      <c r="AL23" s="632">
        <v>0</v>
      </c>
      <c r="AM23" s="633"/>
      <c r="AN23" s="633"/>
      <c r="AO23" s="687"/>
      <c r="AP23" s="731" t="s">
        <v>279</v>
      </c>
      <c r="AQ23" s="738"/>
      <c r="AR23" s="738"/>
      <c r="AS23" s="738"/>
      <c r="AT23" s="738"/>
      <c r="AU23" s="738"/>
      <c r="AV23" s="738"/>
      <c r="AW23" s="738"/>
      <c r="AX23" s="738"/>
      <c r="AY23" s="738"/>
      <c r="AZ23" s="738"/>
      <c r="BA23" s="738"/>
      <c r="BB23" s="738"/>
      <c r="BC23" s="738"/>
      <c r="BD23" s="738"/>
      <c r="BE23" s="738"/>
      <c r="BF23" s="733"/>
      <c r="BG23" s="629" t="s">
        <v>130</v>
      </c>
      <c r="BH23" s="630"/>
      <c r="BI23" s="630"/>
      <c r="BJ23" s="630"/>
      <c r="BK23" s="630"/>
      <c r="BL23" s="630"/>
      <c r="BM23" s="630"/>
      <c r="BN23" s="631"/>
      <c r="BO23" s="685" t="s">
        <v>130</v>
      </c>
      <c r="BP23" s="685"/>
      <c r="BQ23" s="685"/>
      <c r="BR23" s="685"/>
      <c r="BS23" s="617" t="s">
        <v>130</v>
      </c>
      <c r="BT23" s="630"/>
      <c r="BU23" s="630"/>
      <c r="BV23" s="630"/>
      <c r="BW23" s="630"/>
      <c r="BX23" s="630"/>
      <c r="BY23" s="630"/>
      <c r="BZ23" s="630"/>
      <c r="CA23" s="630"/>
      <c r="CB23" s="666"/>
      <c r="CD23" s="740" t="s">
        <v>218</v>
      </c>
      <c r="CE23" s="741"/>
      <c r="CF23" s="741"/>
      <c r="CG23" s="741"/>
      <c r="CH23" s="741"/>
      <c r="CI23" s="741"/>
      <c r="CJ23" s="741"/>
      <c r="CK23" s="741"/>
      <c r="CL23" s="741"/>
      <c r="CM23" s="741"/>
      <c r="CN23" s="741"/>
      <c r="CO23" s="741"/>
      <c r="CP23" s="741"/>
      <c r="CQ23" s="742"/>
      <c r="CR23" s="740" t="s">
        <v>280</v>
      </c>
      <c r="CS23" s="741"/>
      <c r="CT23" s="741"/>
      <c r="CU23" s="741"/>
      <c r="CV23" s="741"/>
      <c r="CW23" s="741"/>
      <c r="CX23" s="741"/>
      <c r="CY23" s="742"/>
      <c r="CZ23" s="740" t="s">
        <v>281</v>
      </c>
      <c r="DA23" s="741"/>
      <c r="DB23" s="741"/>
      <c r="DC23" s="742"/>
      <c r="DD23" s="740" t="s">
        <v>282</v>
      </c>
      <c r="DE23" s="741"/>
      <c r="DF23" s="741"/>
      <c r="DG23" s="741"/>
      <c r="DH23" s="741"/>
      <c r="DI23" s="741"/>
      <c r="DJ23" s="741"/>
      <c r="DK23" s="742"/>
      <c r="DL23" s="749" t="s">
        <v>283</v>
      </c>
      <c r="DM23" s="750"/>
      <c r="DN23" s="750"/>
      <c r="DO23" s="750"/>
      <c r="DP23" s="750"/>
      <c r="DQ23" s="750"/>
      <c r="DR23" s="750"/>
      <c r="DS23" s="750"/>
      <c r="DT23" s="750"/>
      <c r="DU23" s="750"/>
      <c r="DV23" s="751"/>
      <c r="DW23" s="740" t="s">
        <v>284</v>
      </c>
      <c r="DX23" s="741"/>
      <c r="DY23" s="741"/>
      <c r="DZ23" s="741"/>
      <c r="EA23" s="741"/>
      <c r="EB23" s="741"/>
      <c r="EC23" s="742"/>
    </row>
    <row r="24" spans="2:133" ht="11.25" customHeight="1" x14ac:dyDescent="0.15">
      <c r="B24" s="626" t="s">
        <v>285</v>
      </c>
      <c r="C24" s="627"/>
      <c r="D24" s="627"/>
      <c r="E24" s="627"/>
      <c r="F24" s="627"/>
      <c r="G24" s="627"/>
      <c r="H24" s="627"/>
      <c r="I24" s="627"/>
      <c r="J24" s="627"/>
      <c r="K24" s="627"/>
      <c r="L24" s="627"/>
      <c r="M24" s="627"/>
      <c r="N24" s="627"/>
      <c r="O24" s="627"/>
      <c r="P24" s="627"/>
      <c r="Q24" s="628"/>
      <c r="R24" s="629">
        <v>31896</v>
      </c>
      <c r="S24" s="630"/>
      <c r="T24" s="630"/>
      <c r="U24" s="630"/>
      <c r="V24" s="630"/>
      <c r="W24" s="630"/>
      <c r="X24" s="630"/>
      <c r="Y24" s="631"/>
      <c r="Z24" s="685">
        <v>0.5</v>
      </c>
      <c r="AA24" s="685"/>
      <c r="AB24" s="685"/>
      <c r="AC24" s="685"/>
      <c r="AD24" s="686" t="s">
        <v>229</v>
      </c>
      <c r="AE24" s="686"/>
      <c r="AF24" s="686"/>
      <c r="AG24" s="686"/>
      <c r="AH24" s="686"/>
      <c r="AI24" s="686"/>
      <c r="AJ24" s="686"/>
      <c r="AK24" s="686"/>
      <c r="AL24" s="632" t="s">
        <v>130</v>
      </c>
      <c r="AM24" s="633"/>
      <c r="AN24" s="633"/>
      <c r="AO24" s="687"/>
      <c r="AP24" s="731" t="s">
        <v>286</v>
      </c>
      <c r="AQ24" s="738"/>
      <c r="AR24" s="738"/>
      <c r="AS24" s="738"/>
      <c r="AT24" s="738"/>
      <c r="AU24" s="738"/>
      <c r="AV24" s="738"/>
      <c r="AW24" s="738"/>
      <c r="AX24" s="738"/>
      <c r="AY24" s="738"/>
      <c r="AZ24" s="738"/>
      <c r="BA24" s="738"/>
      <c r="BB24" s="738"/>
      <c r="BC24" s="738"/>
      <c r="BD24" s="738"/>
      <c r="BE24" s="738"/>
      <c r="BF24" s="733"/>
      <c r="BG24" s="629" t="s">
        <v>130</v>
      </c>
      <c r="BH24" s="630"/>
      <c r="BI24" s="630"/>
      <c r="BJ24" s="630"/>
      <c r="BK24" s="630"/>
      <c r="BL24" s="630"/>
      <c r="BM24" s="630"/>
      <c r="BN24" s="631"/>
      <c r="BO24" s="685" t="s">
        <v>130</v>
      </c>
      <c r="BP24" s="685"/>
      <c r="BQ24" s="685"/>
      <c r="BR24" s="685"/>
      <c r="BS24" s="617" t="s">
        <v>130</v>
      </c>
      <c r="BT24" s="630"/>
      <c r="BU24" s="630"/>
      <c r="BV24" s="630"/>
      <c r="BW24" s="630"/>
      <c r="BX24" s="630"/>
      <c r="BY24" s="630"/>
      <c r="BZ24" s="630"/>
      <c r="CA24" s="630"/>
      <c r="CB24" s="666"/>
      <c r="CD24" s="694" t="s">
        <v>287</v>
      </c>
      <c r="CE24" s="695"/>
      <c r="CF24" s="695"/>
      <c r="CG24" s="695"/>
      <c r="CH24" s="695"/>
      <c r="CI24" s="695"/>
      <c r="CJ24" s="695"/>
      <c r="CK24" s="695"/>
      <c r="CL24" s="695"/>
      <c r="CM24" s="695"/>
      <c r="CN24" s="695"/>
      <c r="CO24" s="695"/>
      <c r="CP24" s="695"/>
      <c r="CQ24" s="696"/>
      <c r="CR24" s="688">
        <v>1805398</v>
      </c>
      <c r="CS24" s="689"/>
      <c r="CT24" s="689"/>
      <c r="CU24" s="689"/>
      <c r="CV24" s="689"/>
      <c r="CW24" s="689"/>
      <c r="CX24" s="689"/>
      <c r="CY24" s="735"/>
      <c r="CZ24" s="736">
        <v>30.3</v>
      </c>
      <c r="DA24" s="705"/>
      <c r="DB24" s="705"/>
      <c r="DC24" s="739"/>
      <c r="DD24" s="734">
        <v>1496195</v>
      </c>
      <c r="DE24" s="689"/>
      <c r="DF24" s="689"/>
      <c r="DG24" s="689"/>
      <c r="DH24" s="689"/>
      <c r="DI24" s="689"/>
      <c r="DJ24" s="689"/>
      <c r="DK24" s="735"/>
      <c r="DL24" s="734">
        <v>1433180</v>
      </c>
      <c r="DM24" s="689"/>
      <c r="DN24" s="689"/>
      <c r="DO24" s="689"/>
      <c r="DP24" s="689"/>
      <c r="DQ24" s="689"/>
      <c r="DR24" s="689"/>
      <c r="DS24" s="689"/>
      <c r="DT24" s="689"/>
      <c r="DU24" s="689"/>
      <c r="DV24" s="735"/>
      <c r="DW24" s="736">
        <v>43</v>
      </c>
      <c r="DX24" s="705"/>
      <c r="DY24" s="705"/>
      <c r="DZ24" s="705"/>
      <c r="EA24" s="705"/>
      <c r="EB24" s="705"/>
      <c r="EC24" s="737"/>
    </row>
    <row r="25" spans="2:133" ht="11.25" customHeight="1" x14ac:dyDescent="0.15">
      <c r="B25" s="626" t="s">
        <v>288</v>
      </c>
      <c r="C25" s="627"/>
      <c r="D25" s="627"/>
      <c r="E25" s="627"/>
      <c r="F25" s="627"/>
      <c r="G25" s="627"/>
      <c r="H25" s="627"/>
      <c r="I25" s="627"/>
      <c r="J25" s="627"/>
      <c r="K25" s="627"/>
      <c r="L25" s="627"/>
      <c r="M25" s="627"/>
      <c r="N25" s="627"/>
      <c r="O25" s="627"/>
      <c r="P25" s="627"/>
      <c r="Q25" s="628"/>
      <c r="R25" s="629">
        <v>105002</v>
      </c>
      <c r="S25" s="630"/>
      <c r="T25" s="630"/>
      <c r="U25" s="630"/>
      <c r="V25" s="630"/>
      <c r="W25" s="630"/>
      <c r="X25" s="630"/>
      <c r="Y25" s="631"/>
      <c r="Z25" s="685">
        <v>1.7</v>
      </c>
      <c r="AA25" s="685"/>
      <c r="AB25" s="685"/>
      <c r="AC25" s="685"/>
      <c r="AD25" s="686" t="s">
        <v>130</v>
      </c>
      <c r="AE25" s="686"/>
      <c r="AF25" s="686"/>
      <c r="AG25" s="686"/>
      <c r="AH25" s="686"/>
      <c r="AI25" s="686"/>
      <c r="AJ25" s="686"/>
      <c r="AK25" s="686"/>
      <c r="AL25" s="632" t="s">
        <v>130</v>
      </c>
      <c r="AM25" s="633"/>
      <c r="AN25" s="633"/>
      <c r="AO25" s="687"/>
      <c r="AP25" s="731" t="s">
        <v>289</v>
      </c>
      <c r="AQ25" s="738"/>
      <c r="AR25" s="738"/>
      <c r="AS25" s="738"/>
      <c r="AT25" s="738"/>
      <c r="AU25" s="738"/>
      <c r="AV25" s="738"/>
      <c r="AW25" s="738"/>
      <c r="AX25" s="738"/>
      <c r="AY25" s="738"/>
      <c r="AZ25" s="738"/>
      <c r="BA25" s="738"/>
      <c r="BB25" s="738"/>
      <c r="BC25" s="738"/>
      <c r="BD25" s="738"/>
      <c r="BE25" s="738"/>
      <c r="BF25" s="733"/>
      <c r="BG25" s="629" t="s">
        <v>229</v>
      </c>
      <c r="BH25" s="630"/>
      <c r="BI25" s="630"/>
      <c r="BJ25" s="630"/>
      <c r="BK25" s="630"/>
      <c r="BL25" s="630"/>
      <c r="BM25" s="630"/>
      <c r="BN25" s="631"/>
      <c r="BO25" s="685" t="s">
        <v>229</v>
      </c>
      <c r="BP25" s="685"/>
      <c r="BQ25" s="685"/>
      <c r="BR25" s="685"/>
      <c r="BS25" s="617" t="s">
        <v>229</v>
      </c>
      <c r="BT25" s="630"/>
      <c r="BU25" s="630"/>
      <c r="BV25" s="630"/>
      <c r="BW25" s="630"/>
      <c r="BX25" s="630"/>
      <c r="BY25" s="630"/>
      <c r="BZ25" s="630"/>
      <c r="CA25" s="630"/>
      <c r="CB25" s="666"/>
      <c r="CD25" s="667" t="s">
        <v>290</v>
      </c>
      <c r="CE25" s="664"/>
      <c r="CF25" s="664"/>
      <c r="CG25" s="664"/>
      <c r="CH25" s="664"/>
      <c r="CI25" s="664"/>
      <c r="CJ25" s="664"/>
      <c r="CK25" s="664"/>
      <c r="CL25" s="664"/>
      <c r="CM25" s="664"/>
      <c r="CN25" s="664"/>
      <c r="CO25" s="664"/>
      <c r="CP25" s="664"/>
      <c r="CQ25" s="665"/>
      <c r="CR25" s="629">
        <v>932491</v>
      </c>
      <c r="CS25" s="618"/>
      <c r="CT25" s="618"/>
      <c r="CU25" s="618"/>
      <c r="CV25" s="618"/>
      <c r="CW25" s="618"/>
      <c r="CX25" s="618"/>
      <c r="CY25" s="619"/>
      <c r="CZ25" s="632">
        <v>15.6</v>
      </c>
      <c r="DA25" s="657"/>
      <c r="DB25" s="657"/>
      <c r="DC25" s="658"/>
      <c r="DD25" s="617">
        <v>880184</v>
      </c>
      <c r="DE25" s="618"/>
      <c r="DF25" s="618"/>
      <c r="DG25" s="618"/>
      <c r="DH25" s="618"/>
      <c r="DI25" s="618"/>
      <c r="DJ25" s="618"/>
      <c r="DK25" s="619"/>
      <c r="DL25" s="617">
        <v>817169</v>
      </c>
      <c r="DM25" s="618"/>
      <c r="DN25" s="618"/>
      <c r="DO25" s="618"/>
      <c r="DP25" s="618"/>
      <c r="DQ25" s="618"/>
      <c r="DR25" s="618"/>
      <c r="DS25" s="618"/>
      <c r="DT25" s="618"/>
      <c r="DU25" s="618"/>
      <c r="DV25" s="619"/>
      <c r="DW25" s="632">
        <v>24.5</v>
      </c>
      <c r="DX25" s="657"/>
      <c r="DY25" s="657"/>
      <c r="DZ25" s="657"/>
      <c r="EA25" s="657"/>
      <c r="EB25" s="657"/>
      <c r="EC25" s="659"/>
    </row>
    <row r="26" spans="2:133" ht="11.25" customHeight="1" x14ac:dyDescent="0.15">
      <c r="B26" s="626" t="s">
        <v>291</v>
      </c>
      <c r="C26" s="627"/>
      <c r="D26" s="627"/>
      <c r="E26" s="627"/>
      <c r="F26" s="627"/>
      <c r="G26" s="627"/>
      <c r="H26" s="627"/>
      <c r="I26" s="627"/>
      <c r="J26" s="627"/>
      <c r="K26" s="627"/>
      <c r="L26" s="627"/>
      <c r="M26" s="627"/>
      <c r="N26" s="627"/>
      <c r="O26" s="627"/>
      <c r="P26" s="627"/>
      <c r="Q26" s="628"/>
      <c r="R26" s="629">
        <v>25598</v>
      </c>
      <c r="S26" s="630"/>
      <c r="T26" s="630"/>
      <c r="U26" s="630"/>
      <c r="V26" s="630"/>
      <c r="W26" s="630"/>
      <c r="X26" s="630"/>
      <c r="Y26" s="631"/>
      <c r="Z26" s="685">
        <v>0.4</v>
      </c>
      <c r="AA26" s="685"/>
      <c r="AB26" s="685"/>
      <c r="AC26" s="685"/>
      <c r="AD26" s="686" t="s">
        <v>229</v>
      </c>
      <c r="AE26" s="686"/>
      <c r="AF26" s="686"/>
      <c r="AG26" s="686"/>
      <c r="AH26" s="686"/>
      <c r="AI26" s="686"/>
      <c r="AJ26" s="686"/>
      <c r="AK26" s="686"/>
      <c r="AL26" s="632" t="s">
        <v>229</v>
      </c>
      <c r="AM26" s="633"/>
      <c r="AN26" s="633"/>
      <c r="AO26" s="687"/>
      <c r="AP26" s="731" t="s">
        <v>292</v>
      </c>
      <c r="AQ26" s="732"/>
      <c r="AR26" s="732"/>
      <c r="AS26" s="732"/>
      <c r="AT26" s="732"/>
      <c r="AU26" s="732"/>
      <c r="AV26" s="732"/>
      <c r="AW26" s="732"/>
      <c r="AX26" s="732"/>
      <c r="AY26" s="732"/>
      <c r="AZ26" s="732"/>
      <c r="BA26" s="732"/>
      <c r="BB26" s="732"/>
      <c r="BC26" s="732"/>
      <c r="BD26" s="732"/>
      <c r="BE26" s="732"/>
      <c r="BF26" s="733"/>
      <c r="BG26" s="629" t="s">
        <v>229</v>
      </c>
      <c r="BH26" s="630"/>
      <c r="BI26" s="630"/>
      <c r="BJ26" s="630"/>
      <c r="BK26" s="630"/>
      <c r="BL26" s="630"/>
      <c r="BM26" s="630"/>
      <c r="BN26" s="631"/>
      <c r="BO26" s="685" t="s">
        <v>130</v>
      </c>
      <c r="BP26" s="685"/>
      <c r="BQ26" s="685"/>
      <c r="BR26" s="685"/>
      <c r="BS26" s="617" t="s">
        <v>229</v>
      </c>
      <c r="BT26" s="630"/>
      <c r="BU26" s="630"/>
      <c r="BV26" s="630"/>
      <c r="BW26" s="630"/>
      <c r="BX26" s="630"/>
      <c r="BY26" s="630"/>
      <c r="BZ26" s="630"/>
      <c r="CA26" s="630"/>
      <c r="CB26" s="666"/>
      <c r="CD26" s="667" t="s">
        <v>293</v>
      </c>
      <c r="CE26" s="664"/>
      <c r="CF26" s="664"/>
      <c r="CG26" s="664"/>
      <c r="CH26" s="664"/>
      <c r="CI26" s="664"/>
      <c r="CJ26" s="664"/>
      <c r="CK26" s="664"/>
      <c r="CL26" s="664"/>
      <c r="CM26" s="664"/>
      <c r="CN26" s="664"/>
      <c r="CO26" s="664"/>
      <c r="CP26" s="664"/>
      <c r="CQ26" s="665"/>
      <c r="CR26" s="629">
        <v>605097</v>
      </c>
      <c r="CS26" s="630"/>
      <c r="CT26" s="630"/>
      <c r="CU26" s="630"/>
      <c r="CV26" s="630"/>
      <c r="CW26" s="630"/>
      <c r="CX26" s="630"/>
      <c r="CY26" s="631"/>
      <c r="CZ26" s="632">
        <v>10.199999999999999</v>
      </c>
      <c r="DA26" s="657"/>
      <c r="DB26" s="657"/>
      <c r="DC26" s="658"/>
      <c r="DD26" s="617">
        <v>555749</v>
      </c>
      <c r="DE26" s="630"/>
      <c r="DF26" s="630"/>
      <c r="DG26" s="630"/>
      <c r="DH26" s="630"/>
      <c r="DI26" s="630"/>
      <c r="DJ26" s="630"/>
      <c r="DK26" s="631"/>
      <c r="DL26" s="617" t="s">
        <v>130</v>
      </c>
      <c r="DM26" s="630"/>
      <c r="DN26" s="630"/>
      <c r="DO26" s="630"/>
      <c r="DP26" s="630"/>
      <c r="DQ26" s="630"/>
      <c r="DR26" s="630"/>
      <c r="DS26" s="630"/>
      <c r="DT26" s="630"/>
      <c r="DU26" s="630"/>
      <c r="DV26" s="631"/>
      <c r="DW26" s="632" t="s">
        <v>229</v>
      </c>
      <c r="DX26" s="657"/>
      <c r="DY26" s="657"/>
      <c r="DZ26" s="657"/>
      <c r="EA26" s="657"/>
      <c r="EB26" s="657"/>
      <c r="EC26" s="659"/>
    </row>
    <row r="27" spans="2:133" ht="11.25" customHeight="1" x14ac:dyDescent="0.15">
      <c r="B27" s="626" t="s">
        <v>294</v>
      </c>
      <c r="C27" s="627"/>
      <c r="D27" s="627"/>
      <c r="E27" s="627"/>
      <c r="F27" s="627"/>
      <c r="G27" s="627"/>
      <c r="H27" s="627"/>
      <c r="I27" s="627"/>
      <c r="J27" s="627"/>
      <c r="K27" s="627"/>
      <c r="L27" s="627"/>
      <c r="M27" s="627"/>
      <c r="N27" s="627"/>
      <c r="O27" s="627"/>
      <c r="P27" s="627"/>
      <c r="Q27" s="628"/>
      <c r="R27" s="629">
        <v>421438</v>
      </c>
      <c r="S27" s="630"/>
      <c r="T27" s="630"/>
      <c r="U27" s="630"/>
      <c r="V27" s="630"/>
      <c r="W27" s="630"/>
      <c r="X27" s="630"/>
      <c r="Y27" s="631"/>
      <c r="Z27" s="685">
        <v>6.9</v>
      </c>
      <c r="AA27" s="685"/>
      <c r="AB27" s="685"/>
      <c r="AC27" s="685"/>
      <c r="AD27" s="686" t="s">
        <v>130</v>
      </c>
      <c r="AE27" s="686"/>
      <c r="AF27" s="686"/>
      <c r="AG27" s="686"/>
      <c r="AH27" s="686"/>
      <c r="AI27" s="686"/>
      <c r="AJ27" s="686"/>
      <c r="AK27" s="686"/>
      <c r="AL27" s="632" t="s">
        <v>229</v>
      </c>
      <c r="AM27" s="633"/>
      <c r="AN27" s="633"/>
      <c r="AO27" s="687"/>
      <c r="AP27" s="626" t="s">
        <v>295</v>
      </c>
      <c r="AQ27" s="627"/>
      <c r="AR27" s="627"/>
      <c r="AS27" s="627"/>
      <c r="AT27" s="627"/>
      <c r="AU27" s="627"/>
      <c r="AV27" s="627"/>
      <c r="AW27" s="627"/>
      <c r="AX27" s="627"/>
      <c r="AY27" s="627"/>
      <c r="AZ27" s="627"/>
      <c r="BA27" s="627"/>
      <c r="BB27" s="627"/>
      <c r="BC27" s="627"/>
      <c r="BD27" s="627"/>
      <c r="BE27" s="627"/>
      <c r="BF27" s="628"/>
      <c r="BG27" s="629">
        <v>589035</v>
      </c>
      <c r="BH27" s="630"/>
      <c r="BI27" s="630"/>
      <c r="BJ27" s="630"/>
      <c r="BK27" s="630"/>
      <c r="BL27" s="630"/>
      <c r="BM27" s="630"/>
      <c r="BN27" s="631"/>
      <c r="BO27" s="685">
        <v>100</v>
      </c>
      <c r="BP27" s="685"/>
      <c r="BQ27" s="685"/>
      <c r="BR27" s="685"/>
      <c r="BS27" s="617" t="s">
        <v>130</v>
      </c>
      <c r="BT27" s="630"/>
      <c r="BU27" s="630"/>
      <c r="BV27" s="630"/>
      <c r="BW27" s="630"/>
      <c r="BX27" s="630"/>
      <c r="BY27" s="630"/>
      <c r="BZ27" s="630"/>
      <c r="CA27" s="630"/>
      <c r="CB27" s="666"/>
      <c r="CD27" s="667" t="s">
        <v>296</v>
      </c>
      <c r="CE27" s="664"/>
      <c r="CF27" s="664"/>
      <c r="CG27" s="664"/>
      <c r="CH27" s="664"/>
      <c r="CI27" s="664"/>
      <c r="CJ27" s="664"/>
      <c r="CK27" s="664"/>
      <c r="CL27" s="664"/>
      <c r="CM27" s="664"/>
      <c r="CN27" s="664"/>
      <c r="CO27" s="664"/>
      <c r="CP27" s="664"/>
      <c r="CQ27" s="665"/>
      <c r="CR27" s="629">
        <v>335168</v>
      </c>
      <c r="CS27" s="618"/>
      <c r="CT27" s="618"/>
      <c r="CU27" s="618"/>
      <c r="CV27" s="618"/>
      <c r="CW27" s="618"/>
      <c r="CX27" s="618"/>
      <c r="CY27" s="619"/>
      <c r="CZ27" s="632">
        <v>5.6</v>
      </c>
      <c r="DA27" s="657"/>
      <c r="DB27" s="657"/>
      <c r="DC27" s="658"/>
      <c r="DD27" s="617">
        <v>87285</v>
      </c>
      <c r="DE27" s="618"/>
      <c r="DF27" s="618"/>
      <c r="DG27" s="618"/>
      <c r="DH27" s="618"/>
      <c r="DI27" s="618"/>
      <c r="DJ27" s="618"/>
      <c r="DK27" s="619"/>
      <c r="DL27" s="617">
        <v>87285</v>
      </c>
      <c r="DM27" s="618"/>
      <c r="DN27" s="618"/>
      <c r="DO27" s="618"/>
      <c r="DP27" s="618"/>
      <c r="DQ27" s="618"/>
      <c r="DR27" s="618"/>
      <c r="DS27" s="618"/>
      <c r="DT27" s="618"/>
      <c r="DU27" s="618"/>
      <c r="DV27" s="619"/>
      <c r="DW27" s="632">
        <v>2.6</v>
      </c>
      <c r="DX27" s="657"/>
      <c r="DY27" s="657"/>
      <c r="DZ27" s="657"/>
      <c r="EA27" s="657"/>
      <c r="EB27" s="657"/>
      <c r="EC27" s="659"/>
    </row>
    <row r="28" spans="2:133" ht="11.25" customHeight="1" x14ac:dyDescent="0.15">
      <c r="B28" s="728" t="s">
        <v>297</v>
      </c>
      <c r="C28" s="729"/>
      <c r="D28" s="729"/>
      <c r="E28" s="729"/>
      <c r="F28" s="729"/>
      <c r="G28" s="729"/>
      <c r="H28" s="729"/>
      <c r="I28" s="729"/>
      <c r="J28" s="729"/>
      <c r="K28" s="729"/>
      <c r="L28" s="729"/>
      <c r="M28" s="729"/>
      <c r="N28" s="729"/>
      <c r="O28" s="729"/>
      <c r="P28" s="729"/>
      <c r="Q28" s="730"/>
      <c r="R28" s="629" t="s">
        <v>229</v>
      </c>
      <c r="S28" s="630"/>
      <c r="T28" s="630"/>
      <c r="U28" s="630"/>
      <c r="V28" s="630"/>
      <c r="W28" s="630"/>
      <c r="X28" s="630"/>
      <c r="Y28" s="631"/>
      <c r="Z28" s="685" t="s">
        <v>229</v>
      </c>
      <c r="AA28" s="685"/>
      <c r="AB28" s="685"/>
      <c r="AC28" s="685"/>
      <c r="AD28" s="686" t="s">
        <v>229</v>
      </c>
      <c r="AE28" s="686"/>
      <c r="AF28" s="686"/>
      <c r="AG28" s="686"/>
      <c r="AH28" s="686"/>
      <c r="AI28" s="686"/>
      <c r="AJ28" s="686"/>
      <c r="AK28" s="686"/>
      <c r="AL28" s="632" t="s">
        <v>229</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298</v>
      </c>
      <c r="CE28" s="664"/>
      <c r="CF28" s="664"/>
      <c r="CG28" s="664"/>
      <c r="CH28" s="664"/>
      <c r="CI28" s="664"/>
      <c r="CJ28" s="664"/>
      <c r="CK28" s="664"/>
      <c r="CL28" s="664"/>
      <c r="CM28" s="664"/>
      <c r="CN28" s="664"/>
      <c r="CO28" s="664"/>
      <c r="CP28" s="664"/>
      <c r="CQ28" s="665"/>
      <c r="CR28" s="629">
        <v>537739</v>
      </c>
      <c r="CS28" s="630"/>
      <c r="CT28" s="630"/>
      <c r="CU28" s="630"/>
      <c r="CV28" s="630"/>
      <c r="CW28" s="630"/>
      <c r="CX28" s="630"/>
      <c r="CY28" s="631"/>
      <c r="CZ28" s="632">
        <v>9</v>
      </c>
      <c r="DA28" s="657"/>
      <c r="DB28" s="657"/>
      <c r="DC28" s="658"/>
      <c r="DD28" s="617">
        <v>528726</v>
      </c>
      <c r="DE28" s="630"/>
      <c r="DF28" s="630"/>
      <c r="DG28" s="630"/>
      <c r="DH28" s="630"/>
      <c r="DI28" s="630"/>
      <c r="DJ28" s="630"/>
      <c r="DK28" s="631"/>
      <c r="DL28" s="617">
        <v>528726</v>
      </c>
      <c r="DM28" s="630"/>
      <c r="DN28" s="630"/>
      <c r="DO28" s="630"/>
      <c r="DP28" s="630"/>
      <c r="DQ28" s="630"/>
      <c r="DR28" s="630"/>
      <c r="DS28" s="630"/>
      <c r="DT28" s="630"/>
      <c r="DU28" s="630"/>
      <c r="DV28" s="631"/>
      <c r="DW28" s="632">
        <v>15.9</v>
      </c>
      <c r="DX28" s="657"/>
      <c r="DY28" s="657"/>
      <c r="DZ28" s="657"/>
      <c r="EA28" s="657"/>
      <c r="EB28" s="657"/>
      <c r="EC28" s="659"/>
    </row>
    <row r="29" spans="2:133" ht="11.25" customHeight="1" x14ac:dyDescent="0.15">
      <c r="B29" s="626" t="s">
        <v>299</v>
      </c>
      <c r="C29" s="627"/>
      <c r="D29" s="627"/>
      <c r="E29" s="627"/>
      <c r="F29" s="627"/>
      <c r="G29" s="627"/>
      <c r="H29" s="627"/>
      <c r="I29" s="627"/>
      <c r="J29" s="627"/>
      <c r="K29" s="627"/>
      <c r="L29" s="627"/>
      <c r="M29" s="627"/>
      <c r="N29" s="627"/>
      <c r="O29" s="627"/>
      <c r="P29" s="627"/>
      <c r="Q29" s="628"/>
      <c r="R29" s="629">
        <v>324814</v>
      </c>
      <c r="S29" s="630"/>
      <c r="T29" s="630"/>
      <c r="U29" s="630"/>
      <c r="V29" s="630"/>
      <c r="W29" s="630"/>
      <c r="X29" s="630"/>
      <c r="Y29" s="631"/>
      <c r="Z29" s="685">
        <v>5.3</v>
      </c>
      <c r="AA29" s="685"/>
      <c r="AB29" s="685"/>
      <c r="AC29" s="685"/>
      <c r="AD29" s="686" t="s">
        <v>130</v>
      </c>
      <c r="AE29" s="686"/>
      <c r="AF29" s="686"/>
      <c r="AG29" s="686"/>
      <c r="AH29" s="686"/>
      <c r="AI29" s="686"/>
      <c r="AJ29" s="686"/>
      <c r="AK29" s="686"/>
      <c r="AL29" s="632" t="s">
        <v>130</v>
      </c>
      <c r="AM29" s="633"/>
      <c r="AN29" s="633"/>
      <c r="AO29" s="687"/>
      <c r="AP29" s="697" t="s">
        <v>218</v>
      </c>
      <c r="AQ29" s="698"/>
      <c r="AR29" s="698"/>
      <c r="AS29" s="698"/>
      <c r="AT29" s="698"/>
      <c r="AU29" s="698"/>
      <c r="AV29" s="698"/>
      <c r="AW29" s="698"/>
      <c r="AX29" s="698"/>
      <c r="AY29" s="698"/>
      <c r="AZ29" s="698"/>
      <c r="BA29" s="698"/>
      <c r="BB29" s="698"/>
      <c r="BC29" s="698"/>
      <c r="BD29" s="698"/>
      <c r="BE29" s="698"/>
      <c r="BF29" s="699"/>
      <c r="BG29" s="697" t="s">
        <v>300</v>
      </c>
      <c r="BH29" s="725"/>
      <c r="BI29" s="725"/>
      <c r="BJ29" s="725"/>
      <c r="BK29" s="725"/>
      <c r="BL29" s="725"/>
      <c r="BM29" s="725"/>
      <c r="BN29" s="725"/>
      <c r="BO29" s="725"/>
      <c r="BP29" s="725"/>
      <c r="BQ29" s="726"/>
      <c r="BR29" s="697" t="s">
        <v>301</v>
      </c>
      <c r="BS29" s="725"/>
      <c r="BT29" s="725"/>
      <c r="BU29" s="725"/>
      <c r="BV29" s="725"/>
      <c r="BW29" s="725"/>
      <c r="BX29" s="725"/>
      <c r="BY29" s="725"/>
      <c r="BZ29" s="725"/>
      <c r="CA29" s="725"/>
      <c r="CB29" s="726"/>
      <c r="CD29" s="707" t="s">
        <v>302</v>
      </c>
      <c r="CE29" s="708"/>
      <c r="CF29" s="667" t="s">
        <v>303</v>
      </c>
      <c r="CG29" s="664"/>
      <c r="CH29" s="664"/>
      <c r="CI29" s="664"/>
      <c r="CJ29" s="664"/>
      <c r="CK29" s="664"/>
      <c r="CL29" s="664"/>
      <c r="CM29" s="664"/>
      <c r="CN29" s="664"/>
      <c r="CO29" s="664"/>
      <c r="CP29" s="664"/>
      <c r="CQ29" s="665"/>
      <c r="CR29" s="629">
        <v>537685</v>
      </c>
      <c r="CS29" s="618"/>
      <c r="CT29" s="618"/>
      <c r="CU29" s="618"/>
      <c r="CV29" s="618"/>
      <c r="CW29" s="618"/>
      <c r="CX29" s="618"/>
      <c r="CY29" s="619"/>
      <c r="CZ29" s="632">
        <v>9</v>
      </c>
      <c r="DA29" s="657"/>
      <c r="DB29" s="657"/>
      <c r="DC29" s="658"/>
      <c r="DD29" s="617">
        <v>528672</v>
      </c>
      <c r="DE29" s="618"/>
      <c r="DF29" s="618"/>
      <c r="DG29" s="618"/>
      <c r="DH29" s="618"/>
      <c r="DI29" s="618"/>
      <c r="DJ29" s="618"/>
      <c r="DK29" s="619"/>
      <c r="DL29" s="617">
        <v>528672</v>
      </c>
      <c r="DM29" s="618"/>
      <c r="DN29" s="618"/>
      <c r="DO29" s="618"/>
      <c r="DP29" s="618"/>
      <c r="DQ29" s="618"/>
      <c r="DR29" s="618"/>
      <c r="DS29" s="618"/>
      <c r="DT29" s="618"/>
      <c r="DU29" s="618"/>
      <c r="DV29" s="619"/>
      <c r="DW29" s="632">
        <v>15.9</v>
      </c>
      <c r="DX29" s="657"/>
      <c r="DY29" s="657"/>
      <c r="DZ29" s="657"/>
      <c r="EA29" s="657"/>
      <c r="EB29" s="657"/>
      <c r="EC29" s="659"/>
    </row>
    <row r="30" spans="2:133" ht="11.25" customHeight="1" x14ac:dyDescent="0.15">
      <c r="B30" s="626" t="s">
        <v>304</v>
      </c>
      <c r="C30" s="627"/>
      <c r="D30" s="627"/>
      <c r="E30" s="627"/>
      <c r="F30" s="627"/>
      <c r="G30" s="627"/>
      <c r="H30" s="627"/>
      <c r="I30" s="627"/>
      <c r="J30" s="627"/>
      <c r="K30" s="627"/>
      <c r="L30" s="627"/>
      <c r="M30" s="627"/>
      <c r="N30" s="627"/>
      <c r="O30" s="627"/>
      <c r="P30" s="627"/>
      <c r="Q30" s="628"/>
      <c r="R30" s="629">
        <v>48726</v>
      </c>
      <c r="S30" s="630"/>
      <c r="T30" s="630"/>
      <c r="U30" s="630"/>
      <c r="V30" s="630"/>
      <c r="W30" s="630"/>
      <c r="X30" s="630"/>
      <c r="Y30" s="631"/>
      <c r="Z30" s="685">
        <v>0.8</v>
      </c>
      <c r="AA30" s="685"/>
      <c r="AB30" s="685"/>
      <c r="AC30" s="685"/>
      <c r="AD30" s="686">
        <v>10</v>
      </c>
      <c r="AE30" s="686"/>
      <c r="AF30" s="686"/>
      <c r="AG30" s="686"/>
      <c r="AH30" s="686"/>
      <c r="AI30" s="686"/>
      <c r="AJ30" s="686"/>
      <c r="AK30" s="686"/>
      <c r="AL30" s="632">
        <v>0</v>
      </c>
      <c r="AM30" s="633"/>
      <c r="AN30" s="633"/>
      <c r="AO30" s="687"/>
      <c r="AP30" s="713" t="s">
        <v>305</v>
      </c>
      <c r="AQ30" s="714"/>
      <c r="AR30" s="714"/>
      <c r="AS30" s="714"/>
      <c r="AT30" s="719" t="s">
        <v>306</v>
      </c>
      <c r="AU30" s="230"/>
      <c r="AV30" s="230"/>
      <c r="AW30" s="230"/>
      <c r="AX30" s="722" t="s">
        <v>185</v>
      </c>
      <c r="AY30" s="723"/>
      <c r="AZ30" s="723"/>
      <c r="BA30" s="723"/>
      <c r="BB30" s="723"/>
      <c r="BC30" s="723"/>
      <c r="BD30" s="723"/>
      <c r="BE30" s="723"/>
      <c r="BF30" s="724"/>
      <c r="BG30" s="703">
        <v>99.8</v>
      </c>
      <c r="BH30" s="704"/>
      <c r="BI30" s="704"/>
      <c r="BJ30" s="704"/>
      <c r="BK30" s="704"/>
      <c r="BL30" s="704"/>
      <c r="BM30" s="705">
        <v>99.2</v>
      </c>
      <c r="BN30" s="704"/>
      <c r="BO30" s="704"/>
      <c r="BP30" s="704"/>
      <c r="BQ30" s="706"/>
      <c r="BR30" s="703">
        <v>99.8</v>
      </c>
      <c r="BS30" s="704"/>
      <c r="BT30" s="704"/>
      <c r="BU30" s="704"/>
      <c r="BV30" s="704"/>
      <c r="BW30" s="704"/>
      <c r="BX30" s="705">
        <v>99.3</v>
      </c>
      <c r="BY30" s="704"/>
      <c r="BZ30" s="704"/>
      <c r="CA30" s="704"/>
      <c r="CB30" s="706"/>
      <c r="CD30" s="709"/>
      <c r="CE30" s="710"/>
      <c r="CF30" s="667" t="s">
        <v>307</v>
      </c>
      <c r="CG30" s="664"/>
      <c r="CH30" s="664"/>
      <c r="CI30" s="664"/>
      <c r="CJ30" s="664"/>
      <c r="CK30" s="664"/>
      <c r="CL30" s="664"/>
      <c r="CM30" s="664"/>
      <c r="CN30" s="664"/>
      <c r="CO30" s="664"/>
      <c r="CP30" s="664"/>
      <c r="CQ30" s="665"/>
      <c r="CR30" s="629">
        <v>504941</v>
      </c>
      <c r="CS30" s="630"/>
      <c r="CT30" s="630"/>
      <c r="CU30" s="630"/>
      <c r="CV30" s="630"/>
      <c r="CW30" s="630"/>
      <c r="CX30" s="630"/>
      <c r="CY30" s="631"/>
      <c r="CZ30" s="632">
        <v>8.5</v>
      </c>
      <c r="DA30" s="657"/>
      <c r="DB30" s="657"/>
      <c r="DC30" s="658"/>
      <c r="DD30" s="617">
        <v>495928</v>
      </c>
      <c r="DE30" s="630"/>
      <c r="DF30" s="630"/>
      <c r="DG30" s="630"/>
      <c r="DH30" s="630"/>
      <c r="DI30" s="630"/>
      <c r="DJ30" s="630"/>
      <c r="DK30" s="631"/>
      <c r="DL30" s="617">
        <v>495928</v>
      </c>
      <c r="DM30" s="630"/>
      <c r="DN30" s="630"/>
      <c r="DO30" s="630"/>
      <c r="DP30" s="630"/>
      <c r="DQ30" s="630"/>
      <c r="DR30" s="630"/>
      <c r="DS30" s="630"/>
      <c r="DT30" s="630"/>
      <c r="DU30" s="630"/>
      <c r="DV30" s="631"/>
      <c r="DW30" s="632">
        <v>14.9</v>
      </c>
      <c r="DX30" s="657"/>
      <c r="DY30" s="657"/>
      <c r="DZ30" s="657"/>
      <c r="EA30" s="657"/>
      <c r="EB30" s="657"/>
      <c r="EC30" s="659"/>
    </row>
    <row r="31" spans="2:133" ht="11.25" customHeight="1" x14ac:dyDescent="0.15">
      <c r="B31" s="626" t="s">
        <v>308</v>
      </c>
      <c r="C31" s="627"/>
      <c r="D31" s="627"/>
      <c r="E31" s="627"/>
      <c r="F31" s="627"/>
      <c r="G31" s="627"/>
      <c r="H31" s="627"/>
      <c r="I31" s="627"/>
      <c r="J31" s="627"/>
      <c r="K31" s="627"/>
      <c r="L31" s="627"/>
      <c r="M31" s="627"/>
      <c r="N31" s="627"/>
      <c r="O31" s="627"/>
      <c r="P31" s="627"/>
      <c r="Q31" s="628"/>
      <c r="R31" s="629">
        <v>54520</v>
      </c>
      <c r="S31" s="630"/>
      <c r="T31" s="630"/>
      <c r="U31" s="630"/>
      <c r="V31" s="630"/>
      <c r="W31" s="630"/>
      <c r="X31" s="630"/>
      <c r="Y31" s="631"/>
      <c r="Z31" s="685">
        <v>0.9</v>
      </c>
      <c r="AA31" s="685"/>
      <c r="AB31" s="685"/>
      <c r="AC31" s="685"/>
      <c r="AD31" s="686" t="s">
        <v>130</v>
      </c>
      <c r="AE31" s="686"/>
      <c r="AF31" s="686"/>
      <c r="AG31" s="686"/>
      <c r="AH31" s="686"/>
      <c r="AI31" s="686"/>
      <c r="AJ31" s="686"/>
      <c r="AK31" s="686"/>
      <c r="AL31" s="632" t="s">
        <v>130</v>
      </c>
      <c r="AM31" s="633"/>
      <c r="AN31" s="633"/>
      <c r="AO31" s="687"/>
      <c r="AP31" s="715"/>
      <c r="AQ31" s="716"/>
      <c r="AR31" s="716"/>
      <c r="AS31" s="716"/>
      <c r="AT31" s="720"/>
      <c r="AU31" s="229" t="s">
        <v>309</v>
      </c>
      <c r="AV31" s="229"/>
      <c r="AW31" s="229"/>
      <c r="AX31" s="626" t="s">
        <v>310</v>
      </c>
      <c r="AY31" s="627"/>
      <c r="AZ31" s="627"/>
      <c r="BA31" s="627"/>
      <c r="BB31" s="627"/>
      <c r="BC31" s="627"/>
      <c r="BD31" s="627"/>
      <c r="BE31" s="627"/>
      <c r="BF31" s="628"/>
      <c r="BG31" s="701">
        <v>99.8</v>
      </c>
      <c r="BH31" s="618"/>
      <c r="BI31" s="618"/>
      <c r="BJ31" s="618"/>
      <c r="BK31" s="618"/>
      <c r="BL31" s="618"/>
      <c r="BM31" s="633">
        <v>99.4</v>
      </c>
      <c r="BN31" s="702"/>
      <c r="BO31" s="702"/>
      <c r="BP31" s="702"/>
      <c r="BQ31" s="663"/>
      <c r="BR31" s="701">
        <v>99.8</v>
      </c>
      <c r="BS31" s="618"/>
      <c r="BT31" s="618"/>
      <c r="BU31" s="618"/>
      <c r="BV31" s="618"/>
      <c r="BW31" s="618"/>
      <c r="BX31" s="633">
        <v>99.4</v>
      </c>
      <c r="BY31" s="702"/>
      <c r="BZ31" s="702"/>
      <c r="CA31" s="702"/>
      <c r="CB31" s="663"/>
      <c r="CD31" s="709"/>
      <c r="CE31" s="710"/>
      <c r="CF31" s="667" t="s">
        <v>311</v>
      </c>
      <c r="CG31" s="664"/>
      <c r="CH31" s="664"/>
      <c r="CI31" s="664"/>
      <c r="CJ31" s="664"/>
      <c r="CK31" s="664"/>
      <c r="CL31" s="664"/>
      <c r="CM31" s="664"/>
      <c r="CN31" s="664"/>
      <c r="CO31" s="664"/>
      <c r="CP31" s="664"/>
      <c r="CQ31" s="665"/>
      <c r="CR31" s="629">
        <v>32744</v>
      </c>
      <c r="CS31" s="618"/>
      <c r="CT31" s="618"/>
      <c r="CU31" s="618"/>
      <c r="CV31" s="618"/>
      <c r="CW31" s="618"/>
      <c r="CX31" s="618"/>
      <c r="CY31" s="619"/>
      <c r="CZ31" s="632">
        <v>0.5</v>
      </c>
      <c r="DA31" s="657"/>
      <c r="DB31" s="657"/>
      <c r="DC31" s="658"/>
      <c r="DD31" s="617">
        <v>32744</v>
      </c>
      <c r="DE31" s="618"/>
      <c r="DF31" s="618"/>
      <c r="DG31" s="618"/>
      <c r="DH31" s="618"/>
      <c r="DI31" s="618"/>
      <c r="DJ31" s="618"/>
      <c r="DK31" s="619"/>
      <c r="DL31" s="617">
        <v>32744</v>
      </c>
      <c r="DM31" s="618"/>
      <c r="DN31" s="618"/>
      <c r="DO31" s="618"/>
      <c r="DP31" s="618"/>
      <c r="DQ31" s="618"/>
      <c r="DR31" s="618"/>
      <c r="DS31" s="618"/>
      <c r="DT31" s="618"/>
      <c r="DU31" s="618"/>
      <c r="DV31" s="619"/>
      <c r="DW31" s="632">
        <v>1</v>
      </c>
      <c r="DX31" s="657"/>
      <c r="DY31" s="657"/>
      <c r="DZ31" s="657"/>
      <c r="EA31" s="657"/>
      <c r="EB31" s="657"/>
      <c r="EC31" s="659"/>
    </row>
    <row r="32" spans="2:133" ht="11.25" customHeight="1" x14ac:dyDescent="0.15">
      <c r="B32" s="626" t="s">
        <v>312</v>
      </c>
      <c r="C32" s="627"/>
      <c r="D32" s="627"/>
      <c r="E32" s="627"/>
      <c r="F32" s="627"/>
      <c r="G32" s="627"/>
      <c r="H32" s="627"/>
      <c r="I32" s="627"/>
      <c r="J32" s="627"/>
      <c r="K32" s="627"/>
      <c r="L32" s="627"/>
      <c r="M32" s="627"/>
      <c r="N32" s="627"/>
      <c r="O32" s="627"/>
      <c r="P32" s="627"/>
      <c r="Q32" s="628"/>
      <c r="R32" s="629">
        <v>728025</v>
      </c>
      <c r="S32" s="630"/>
      <c r="T32" s="630"/>
      <c r="U32" s="630"/>
      <c r="V32" s="630"/>
      <c r="W32" s="630"/>
      <c r="X32" s="630"/>
      <c r="Y32" s="631"/>
      <c r="Z32" s="685">
        <v>11.9</v>
      </c>
      <c r="AA32" s="685"/>
      <c r="AB32" s="685"/>
      <c r="AC32" s="685"/>
      <c r="AD32" s="686" t="s">
        <v>130</v>
      </c>
      <c r="AE32" s="686"/>
      <c r="AF32" s="686"/>
      <c r="AG32" s="686"/>
      <c r="AH32" s="686"/>
      <c r="AI32" s="686"/>
      <c r="AJ32" s="686"/>
      <c r="AK32" s="686"/>
      <c r="AL32" s="632" t="s">
        <v>229</v>
      </c>
      <c r="AM32" s="633"/>
      <c r="AN32" s="633"/>
      <c r="AO32" s="687"/>
      <c r="AP32" s="717"/>
      <c r="AQ32" s="718"/>
      <c r="AR32" s="718"/>
      <c r="AS32" s="718"/>
      <c r="AT32" s="721"/>
      <c r="AU32" s="231"/>
      <c r="AV32" s="231"/>
      <c r="AW32" s="231"/>
      <c r="AX32" s="635" t="s">
        <v>313</v>
      </c>
      <c r="AY32" s="636"/>
      <c r="AZ32" s="636"/>
      <c r="BA32" s="636"/>
      <c r="BB32" s="636"/>
      <c r="BC32" s="636"/>
      <c r="BD32" s="636"/>
      <c r="BE32" s="636"/>
      <c r="BF32" s="637"/>
      <c r="BG32" s="700">
        <v>99.7</v>
      </c>
      <c r="BH32" s="639"/>
      <c r="BI32" s="639"/>
      <c r="BJ32" s="639"/>
      <c r="BK32" s="639"/>
      <c r="BL32" s="639"/>
      <c r="BM32" s="683">
        <v>98.9</v>
      </c>
      <c r="BN32" s="639"/>
      <c r="BO32" s="639"/>
      <c r="BP32" s="639"/>
      <c r="BQ32" s="676"/>
      <c r="BR32" s="700">
        <v>99.7</v>
      </c>
      <c r="BS32" s="639"/>
      <c r="BT32" s="639"/>
      <c r="BU32" s="639"/>
      <c r="BV32" s="639"/>
      <c r="BW32" s="639"/>
      <c r="BX32" s="683">
        <v>99</v>
      </c>
      <c r="BY32" s="639"/>
      <c r="BZ32" s="639"/>
      <c r="CA32" s="639"/>
      <c r="CB32" s="676"/>
      <c r="CD32" s="711"/>
      <c r="CE32" s="712"/>
      <c r="CF32" s="667" t="s">
        <v>314</v>
      </c>
      <c r="CG32" s="664"/>
      <c r="CH32" s="664"/>
      <c r="CI32" s="664"/>
      <c r="CJ32" s="664"/>
      <c r="CK32" s="664"/>
      <c r="CL32" s="664"/>
      <c r="CM32" s="664"/>
      <c r="CN32" s="664"/>
      <c r="CO32" s="664"/>
      <c r="CP32" s="664"/>
      <c r="CQ32" s="665"/>
      <c r="CR32" s="629">
        <v>54</v>
      </c>
      <c r="CS32" s="630"/>
      <c r="CT32" s="630"/>
      <c r="CU32" s="630"/>
      <c r="CV32" s="630"/>
      <c r="CW32" s="630"/>
      <c r="CX32" s="630"/>
      <c r="CY32" s="631"/>
      <c r="CZ32" s="632">
        <v>0</v>
      </c>
      <c r="DA32" s="657"/>
      <c r="DB32" s="657"/>
      <c r="DC32" s="658"/>
      <c r="DD32" s="617">
        <v>54</v>
      </c>
      <c r="DE32" s="630"/>
      <c r="DF32" s="630"/>
      <c r="DG32" s="630"/>
      <c r="DH32" s="630"/>
      <c r="DI32" s="630"/>
      <c r="DJ32" s="630"/>
      <c r="DK32" s="631"/>
      <c r="DL32" s="617">
        <v>54</v>
      </c>
      <c r="DM32" s="630"/>
      <c r="DN32" s="630"/>
      <c r="DO32" s="630"/>
      <c r="DP32" s="630"/>
      <c r="DQ32" s="630"/>
      <c r="DR32" s="630"/>
      <c r="DS32" s="630"/>
      <c r="DT32" s="630"/>
      <c r="DU32" s="630"/>
      <c r="DV32" s="631"/>
      <c r="DW32" s="632">
        <v>0</v>
      </c>
      <c r="DX32" s="657"/>
      <c r="DY32" s="657"/>
      <c r="DZ32" s="657"/>
      <c r="EA32" s="657"/>
      <c r="EB32" s="657"/>
      <c r="EC32" s="659"/>
    </row>
    <row r="33" spans="2:133" ht="11.25" customHeight="1" x14ac:dyDescent="0.15">
      <c r="B33" s="626" t="s">
        <v>315</v>
      </c>
      <c r="C33" s="627"/>
      <c r="D33" s="627"/>
      <c r="E33" s="627"/>
      <c r="F33" s="627"/>
      <c r="G33" s="627"/>
      <c r="H33" s="627"/>
      <c r="I33" s="627"/>
      <c r="J33" s="627"/>
      <c r="K33" s="627"/>
      <c r="L33" s="627"/>
      <c r="M33" s="627"/>
      <c r="N33" s="627"/>
      <c r="O33" s="627"/>
      <c r="P33" s="627"/>
      <c r="Q33" s="628"/>
      <c r="R33" s="629">
        <v>123246</v>
      </c>
      <c r="S33" s="630"/>
      <c r="T33" s="630"/>
      <c r="U33" s="630"/>
      <c r="V33" s="630"/>
      <c r="W33" s="630"/>
      <c r="X33" s="630"/>
      <c r="Y33" s="631"/>
      <c r="Z33" s="685">
        <v>2</v>
      </c>
      <c r="AA33" s="685"/>
      <c r="AB33" s="685"/>
      <c r="AC33" s="685"/>
      <c r="AD33" s="686" t="s">
        <v>229</v>
      </c>
      <c r="AE33" s="686"/>
      <c r="AF33" s="686"/>
      <c r="AG33" s="686"/>
      <c r="AH33" s="686"/>
      <c r="AI33" s="686"/>
      <c r="AJ33" s="686"/>
      <c r="AK33" s="686"/>
      <c r="AL33" s="632" t="s">
        <v>130</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316</v>
      </c>
      <c r="CE33" s="664"/>
      <c r="CF33" s="664"/>
      <c r="CG33" s="664"/>
      <c r="CH33" s="664"/>
      <c r="CI33" s="664"/>
      <c r="CJ33" s="664"/>
      <c r="CK33" s="664"/>
      <c r="CL33" s="664"/>
      <c r="CM33" s="664"/>
      <c r="CN33" s="664"/>
      <c r="CO33" s="664"/>
      <c r="CP33" s="664"/>
      <c r="CQ33" s="665"/>
      <c r="CR33" s="629">
        <v>3147205</v>
      </c>
      <c r="CS33" s="618"/>
      <c r="CT33" s="618"/>
      <c r="CU33" s="618"/>
      <c r="CV33" s="618"/>
      <c r="CW33" s="618"/>
      <c r="CX33" s="618"/>
      <c r="CY33" s="619"/>
      <c r="CZ33" s="632">
        <v>52.8</v>
      </c>
      <c r="DA33" s="657"/>
      <c r="DB33" s="657"/>
      <c r="DC33" s="658"/>
      <c r="DD33" s="617">
        <v>2155010</v>
      </c>
      <c r="DE33" s="618"/>
      <c r="DF33" s="618"/>
      <c r="DG33" s="618"/>
      <c r="DH33" s="618"/>
      <c r="DI33" s="618"/>
      <c r="DJ33" s="618"/>
      <c r="DK33" s="619"/>
      <c r="DL33" s="617">
        <v>1273674</v>
      </c>
      <c r="DM33" s="618"/>
      <c r="DN33" s="618"/>
      <c r="DO33" s="618"/>
      <c r="DP33" s="618"/>
      <c r="DQ33" s="618"/>
      <c r="DR33" s="618"/>
      <c r="DS33" s="618"/>
      <c r="DT33" s="618"/>
      <c r="DU33" s="618"/>
      <c r="DV33" s="619"/>
      <c r="DW33" s="632">
        <v>38.200000000000003</v>
      </c>
      <c r="DX33" s="657"/>
      <c r="DY33" s="657"/>
      <c r="DZ33" s="657"/>
      <c r="EA33" s="657"/>
      <c r="EB33" s="657"/>
      <c r="EC33" s="659"/>
    </row>
    <row r="34" spans="2:133" ht="11.25" customHeight="1" x14ac:dyDescent="0.15">
      <c r="B34" s="626" t="s">
        <v>317</v>
      </c>
      <c r="C34" s="627"/>
      <c r="D34" s="627"/>
      <c r="E34" s="627"/>
      <c r="F34" s="627"/>
      <c r="G34" s="627"/>
      <c r="H34" s="627"/>
      <c r="I34" s="627"/>
      <c r="J34" s="627"/>
      <c r="K34" s="627"/>
      <c r="L34" s="627"/>
      <c r="M34" s="627"/>
      <c r="N34" s="627"/>
      <c r="O34" s="627"/>
      <c r="P34" s="627"/>
      <c r="Q34" s="628"/>
      <c r="R34" s="629">
        <v>82632</v>
      </c>
      <c r="S34" s="630"/>
      <c r="T34" s="630"/>
      <c r="U34" s="630"/>
      <c r="V34" s="630"/>
      <c r="W34" s="630"/>
      <c r="X34" s="630"/>
      <c r="Y34" s="631"/>
      <c r="Z34" s="685">
        <v>1.3</v>
      </c>
      <c r="AA34" s="685"/>
      <c r="AB34" s="685"/>
      <c r="AC34" s="685"/>
      <c r="AD34" s="686">
        <v>909</v>
      </c>
      <c r="AE34" s="686"/>
      <c r="AF34" s="686"/>
      <c r="AG34" s="686"/>
      <c r="AH34" s="686"/>
      <c r="AI34" s="686"/>
      <c r="AJ34" s="686"/>
      <c r="AK34" s="686"/>
      <c r="AL34" s="632">
        <v>0</v>
      </c>
      <c r="AM34" s="633"/>
      <c r="AN34" s="633"/>
      <c r="AO34" s="687"/>
      <c r="AP34" s="234"/>
      <c r="AQ34" s="697" t="s">
        <v>318</v>
      </c>
      <c r="AR34" s="698"/>
      <c r="AS34" s="698"/>
      <c r="AT34" s="698"/>
      <c r="AU34" s="698"/>
      <c r="AV34" s="698"/>
      <c r="AW34" s="698"/>
      <c r="AX34" s="698"/>
      <c r="AY34" s="698"/>
      <c r="AZ34" s="698"/>
      <c r="BA34" s="698"/>
      <c r="BB34" s="698"/>
      <c r="BC34" s="698"/>
      <c r="BD34" s="698"/>
      <c r="BE34" s="698"/>
      <c r="BF34" s="699"/>
      <c r="BG34" s="697" t="s">
        <v>319</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320</v>
      </c>
      <c r="CE34" s="664"/>
      <c r="CF34" s="664"/>
      <c r="CG34" s="664"/>
      <c r="CH34" s="664"/>
      <c r="CI34" s="664"/>
      <c r="CJ34" s="664"/>
      <c r="CK34" s="664"/>
      <c r="CL34" s="664"/>
      <c r="CM34" s="664"/>
      <c r="CN34" s="664"/>
      <c r="CO34" s="664"/>
      <c r="CP34" s="664"/>
      <c r="CQ34" s="665"/>
      <c r="CR34" s="629">
        <v>918781</v>
      </c>
      <c r="CS34" s="630"/>
      <c r="CT34" s="630"/>
      <c r="CU34" s="630"/>
      <c r="CV34" s="630"/>
      <c r="CW34" s="630"/>
      <c r="CX34" s="630"/>
      <c r="CY34" s="631"/>
      <c r="CZ34" s="632">
        <v>15.4</v>
      </c>
      <c r="DA34" s="657"/>
      <c r="DB34" s="657"/>
      <c r="DC34" s="658"/>
      <c r="DD34" s="617">
        <v>684482</v>
      </c>
      <c r="DE34" s="630"/>
      <c r="DF34" s="630"/>
      <c r="DG34" s="630"/>
      <c r="DH34" s="630"/>
      <c r="DI34" s="630"/>
      <c r="DJ34" s="630"/>
      <c r="DK34" s="631"/>
      <c r="DL34" s="617">
        <v>532801</v>
      </c>
      <c r="DM34" s="630"/>
      <c r="DN34" s="630"/>
      <c r="DO34" s="630"/>
      <c r="DP34" s="630"/>
      <c r="DQ34" s="630"/>
      <c r="DR34" s="630"/>
      <c r="DS34" s="630"/>
      <c r="DT34" s="630"/>
      <c r="DU34" s="630"/>
      <c r="DV34" s="631"/>
      <c r="DW34" s="632">
        <v>16</v>
      </c>
      <c r="DX34" s="657"/>
      <c r="DY34" s="657"/>
      <c r="DZ34" s="657"/>
      <c r="EA34" s="657"/>
      <c r="EB34" s="657"/>
      <c r="EC34" s="659"/>
    </row>
    <row r="35" spans="2:133" ht="11.25" customHeight="1" x14ac:dyDescent="0.15">
      <c r="B35" s="626" t="s">
        <v>321</v>
      </c>
      <c r="C35" s="627"/>
      <c r="D35" s="627"/>
      <c r="E35" s="627"/>
      <c r="F35" s="627"/>
      <c r="G35" s="627"/>
      <c r="H35" s="627"/>
      <c r="I35" s="627"/>
      <c r="J35" s="627"/>
      <c r="K35" s="627"/>
      <c r="L35" s="627"/>
      <c r="M35" s="627"/>
      <c r="N35" s="627"/>
      <c r="O35" s="627"/>
      <c r="P35" s="627"/>
      <c r="Q35" s="628"/>
      <c r="R35" s="629">
        <v>784819</v>
      </c>
      <c r="S35" s="630"/>
      <c r="T35" s="630"/>
      <c r="U35" s="630"/>
      <c r="V35" s="630"/>
      <c r="W35" s="630"/>
      <c r="X35" s="630"/>
      <c r="Y35" s="631"/>
      <c r="Z35" s="685">
        <v>12.8</v>
      </c>
      <c r="AA35" s="685"/>
      <c r="AB35" s="685"/>
      <c r="AC35" s="685"/>
      <c r="AD35" s="686" t="s">
        <v>229</v>
      </c>
      <c r="AE35" s="686"/>
      <c r="AF35" s="686"/>
      <c r="AG35" s="686"/>
      <c r="AH35" s="686"/>
      <c r="AI35" s="686"/>
      <c r="AJ35" s="686"/>
      <c r="AK35" s="686"/>
      <c r="AL35" s="632" t="s">
        <v>130</v>
      </c>
      <c r="AM35" s="633"/>
      <c r="AN35" s="633"/>
      <c r="AO35" s="687"/>
      <c r="AP35" s="234"/>
      <c r="AQ35" s="691" t="s">
        <v>322</v>
      </c>
      <c r="AR35" s="692"/>
      <c r="AS35" s="692"/>
      <c r="AT35" s="692"/>
      <c r="AU35" s="692"/>
      <c r="AV35" s="692"/>
      <c r="AW35" s="692"/>
      <c r="AX35" s="692"/>
      <c r="AY35" s="693"/>
      <c r="AZ35" s="688">
        <v>535475</v>
      </c>
      <c r="BA35" s="689"/>
      <c r="BB35" s="689"/>
      <c r="BC35" s="689"/>
      <c r="BD35" s="689"/>
      <c r="BE35" s="689"/>
      <c r="BF35" s="690"/>
      <c r="BG35" s="694" t="s">
        <v>323</v>
      </c>
      <c r="BH35" s="695"/>
      <c r="BI35" s="695"/>
      <c r="BJ35" s="695"/>
      <c r="BK35" s="695"/>
      <c r="BL35" s="695"/>
      <c r="BM35" s="695"/>
      <c r="BN35" s="695"/>
      <c r="BO35" s="695"/>
      <c r="BP35" s="695"/>
      <c r="BQ35" s="695"/>
      <c r="BR35" s="695"/>
      <c r="BS35" s="695"/>
      <c r="BT35" s="695"/>
      <c r="BU35" s="696"/>
      <c r="BV35" s="688">
        <v>452</v>
      </c>
      <c r="BW35" s="689"/>
      <c r="BX35" s="689"/>
      <c r="BY35" s="689"/>
      <c r="BZ35" s="689"/>
      <c r="CA35" s="689"/>
      <c r="CB35" s="690"/>
      <c r="CD35" s="667" t="s">
        <v>324</v>
      </c>
      <c r="CE35" s="664"/>
      <c r="CF35" s="664"/>
      <c r="CG35" s="664"/>
      <c r="CH35" s="664"/>
      <c r="CI35" s="664"/>
      <c r="CJ35" s="664"/>
      <c r="CK35" s="664"/>
      <c r="CL35" s="664"/>
      <c r="CM35" s="664"/>
      <c r="CN35" s="664"/>
      <c r="CO35" s="664"/>
      <c r="CP35" s="664"/>
      <c r="CQ35" s="665"/>
      <c r="CR35" s="629">
        <v>74335</v>
      </c>
      <c r="CS35" s="618"/>
      <c r="CT35" s="618"/>
      <c r="CU35" s="618"/>
      <c r="CV35" s="618"/>
      <c r="CW35" s="618"/>
      <c r="CX35" s="618"/>
      <c r="CY35" s="619"/>
      <c r="CZ35" s="632">
        <v>1.2</v>
      </c>
      <c r="DA35" s="657"/>
      <c r="DB35" s="657"/>
      <c r="DC35" s="658"/>
      <c r="DD35" s="617">
        <v>51570</v>
      </c>
      <c r="DE35" s="618"/>
      <c r="DF35" s="618"/>
      <c r="DG35" s="618"/>
      <c r="DH35" s="618"/>
      <c r="DI35" s="618"/>
      <c r="DJ35" s="618"/>
      <c r="DK35" s="619"/>
      <c r="DL35" s="617">
        <v>51570</v>
      </c>
      <c r="DM35" s="618"/>
      <c r="DN35" s="618"/>
      <c r="DO35" s="618"/>
      <c r="DP35" s="618"/>
      <c r="DQ35" s="618"/>
      <c r="DR35" s="618"/>
      <c r="DS35" s="618"/>
      <c r="DT35" s="618"/>
      <c r="DU35" s="618"/>
      <c r="DV35" s="619"/>
      <c r="DW35" s="632">
        <v>1.5</v>
      </c>
      <c r="DX35" s="657"/>
      <c r="DY35" s="657"/>
      <c r="DZ35" s="657"/>
      <c r="EA35" s="657"/>
      <c r="EB35" s="657"/>
      <c r="EC35" s="659"/>
    </row>
    <row r="36" spans="2:133" ht="11.25" customHeight="1" x14ac:dyDescent="0.15">
      <c r="B36" s="626" t="s">
        <v>325</v>
      </c>
      <c r="C36" s="627"/>
      <c r="D36" s="627"/>
      <c r="E36" s="627"/>
      <c r="F36" s="627"/>
      <c r="G36" s="627"/>
      <c r="H36" s="627"/>
      <c r="I36" s="627"/>
      <c r="J36" s="627"/>
      <c r="K36" s="627"/>
      <c r="L36" s="627"/>
      <c r="M36" s="627"/>
      <c r="N36" s="627"/>
      <c r="O36" s="627"/>
      <c r="P36" s="627"/>
      <c r="Q36" s="628"/>
      <c r="R36" s="629" t="s">
        <v>130</v>
      </c>
      <c r="S36" s="630"/>
      <c r="T36" s="630"/>
      <c r="U36" s="630"/>
      <c r="V36" s="630"/>
      <c r="W36" s="630"/>
      <c r="X36" s="630"/>
      <c r="Y36" s="631"/>
      <c r="Z36" s="685" t="s">
        <v>229</v>
      </c>
      <c r="AA36" s="685"/>
      <c r="AB36" s="685"/>
      <c r="AC36" s="685"/>
      <c r="AD36" s="686" t="s">
        <v>130</v>
      </c>
      <c r="AE36" s="686"/>
      <c r="AF36" s="686"/>
      <c r="AG36" s="686"/>
      <c r="AH36" s="686"/>
      <c r="AI36" s="686"/>
      <c r="AJ36" s="686"/>
      <c r="AK36" s="686"/>
      <c r="AL36" s="632" t="s">
        <v>130</v>
      </c>
      <c r="AM36" s="633"/>
      <c r="AN36" s="633"/>
      <c r="AO36" s="687"/>
      <c r="AQ36" s="660" t="s">
        <v>326</v>
      </c>
      <c r="AR36" s="661"/>
      <c r="AS36" s="661"/>
      <c r="AT36" s="661"/>
      <c r="AU36" s="661"/>
      <c r="AV36" s="661"/>
      <c r="AW36" s="661"/>
      <c r="AX36" s="661"/>
      <c r="AY36" s="662"/>
      <c r="AZ36" s="629">
        <v>223815</v>
      </c>
      <c r="BA36" s="630"/>
      <c r="BB36" s="630"/>
      <c r="BC36" s="630"/>
      <c r="BD36" s="618"/>
      <c r="BE36" s="618"/>
      <c r="BF36" s="663"/>
      <c r="BG36" s="667" t="s">
        <v>327</v>
      </c>
      <c r="BH36" s="664"/>
      <c r="BI36" s="664"/>
      <c r="BJ36" s="664"/>
      <c r="BK36" s="664"/>
      <c r="BL36" s="664"/>
      <c r="BM36" s="664"/>
      <c r="BN36" s="664"/>
      <c r="BO36" s="664"/>
      <c r="BP36" s="664"/>
      <c r="BQ36" s="664"/>
      <c r="BR36" s="664"/>
      <c r="BS36" s="664"/>
      <c r="BT36" s="664"/>
      <c r="BU36" s="665"/>
      <c r="BV36" s="629">
        <v>-5382</v>
      </c>
      <c r="BW36" s="630"/>
      <c r="BX36" s="630"/>
      <c r="BY36" s="630"/>
      <c r="BZ36" s="630"/>
      <c r="CA36" s="630"/>
      <c r="CB36" s="666"/>
      <c r="CD36" s="667" t="s">
        <v>328</v>
      </c>
      <c r="CE36" s="664"/>
      <c r="CF36" s="664"/>
      <c r="CG36" s="664"/>
      <c r="CH36" s="664"/>
      <c r="CI36" s="664"/>
      <c r="CJ36" s="664"/>
      <c r="CK36" s="664"/>
      <c r="CL36" s="664"/>
      <c r="CM36" s="664"/>
      <c r="CN36" s="664"/>
      <c r="CO36" s="664"/>
      <c r="CP36" s="664"/>
      <c r="CQ36" s="665"/>
      <c r="CR36" s="629">
        <v>1107771</v>
      </c>
      <c r="CS36" s="630"/>
      <c r="CT36" s="630"/>
      <c r="CU36" s="630"/>
      <c r="CV36" s="630"/>
      <c r="CW36" s="630"/>
      <c r="CX36" s="630"/>
      <c r="CY36" s="631"/>
      <c r="CZ36" s="632">
        <v>18.600000000000001</v>
      </c>
      <c r="DA36" s="657"/>
      <c r="DB36" s="657"/>
      <c r="DC36" s="658"/>
      <c r="DD36" s="617">
        <v>527703</v>
      </c>
      <c r="DE36" s="630"/>
      <c r="DF36" s="630"/>
      <c r="DG36" s="630"/>
      <c r="DH36" s="630"/>
      <c r="DI36" s="630"/>
      <c r="DJ36" s="630"/>
      <c r="DK36" s="631"/>
      <c r="DL36" s="617">
        <v>354172</v>
      </c>
      <c r="DM36" s="630"/>
      <c r="DN36" s="630"/>
      <c r="DO36" s="630"/>
      <c r="DP36" s="630"/>
      <c r="DQ36" s="630"/>
      <c r="DR36" s="630"/>
      <c r="DS36" s="630"/>
      <c r="DT36" s="630"/>
      <c r="DU36" s="630"/>
      <c r="DV36" s="631"/>
      <c r="DW36" s="632">
        <v>10.6</v>
      </c>
      <c r="DX36" s="657"/>
      <c r="DY36" s="657"/>
      <c r="DZ36" s="657"/>
      <c r="EA36" s="657"/>
      <c r="EB36" s="657"/>
      <c r="EC36" s="659"/>
    </row>
    <row r="37" spans="2:133" ht="11.25" customHeight="1" x14ac:dyDescent="0.15">
      <c r="B37" s="626" t="s">
        <v>329</v>
      </c>
      <c r="C37" s="627"/>
      <c r="D37" s="627"/>
      <c r="E37" s="627"/>
      <c r="F37" s="627"/>
      <c r="G37" s="627"/>
      <c r="H37" s="627"/>
      <c r="I37" s="627"/>
      <c r="J37" s="627"/>
      <c r="K37" s="627"/>
      <c r="L37" s="627"/>
      <c r="M37" s="627"/>
      <c r="N37" s="627"/>
      <c r="O37" s="627"/>
      <c r="P37" s="627"/>
      <c r="Q37" s="628"/>
      <c r="R37" s="629">
        <v>128919</v>
      </c>
      <c r="S37" s="630"/>
      <c r="T37" s="630"/>
      <c r="U37" s="630"/>
      <c r="V37" s="630"/>
      <c r="W37" s="630"/>
      <c r="X37" s="630"/>
      <c r="Y37" s="631"/>
      <c r="Z37" s="685">
        <v>2.1</v>
      </c>
      <c r="AA37" s="685"/>
      <c r="AB37" s="685"/>
      <c r="AC37" s="685"/>
      <c r="AD37" s="686" t="s">
        <v>229</v>
      </c>
      <c r="AE37" s="686"/>
      <c r="AF37" s="686"/>
      <c r="AG37" s="686"/>
      <c r="AH37" s="686"/>
      <c r="AI37" s="686"/>
      <c r="AJ37" s="686"/>
      <c r="AK37" s="686"/>
      <c r="AL37" s="632" t="s">
        <v>130</v>
      </c>
      <c r="AM37" s="633"/>
      <c r="AN37" s="633"/>
      <c r="AO37" s="687"/>
      <c r="AQ37" s="660" t="s">
        <v>330</v>
      </c>
      <c r="AR37" s="661"/>
      <c r="AS37" s="661"/>
      <c r="AT37" s="661"/>
      <c r="AU37" s="661"/>
      <c r="AV37" s="661"/>
      <c r="AW37" s="661"/>
      <c r="AX37" s="661"/>
      <c r="AY37" s="662"/>
      <c r="AZ37" s="629">
        <v>29291</v>
      </c>
      <c r="BA37" s="630"/>
      <c r="BB37" s="630"/>
      <c r="BC37" s="630"/>
      <c r="BD37" s="618"/>
      <c r="BE37" s="618"/>
      <c r="BF37" s="663"/>
      <c r="BG37" s="667" t="s">
        <v>331</v>
      </c>
      <c r="BH37" s="664"/>
      <c r="BI37" s="664"/>
      <c r="BJ37" s="664"/>
      <c r="BK37" s="664"/>
      <c r="BL37" s="664"/>
      <c r="BM37" s="664"/>
      <c r="BN37" s="664"/>
      <c r="BO37" s="664"/>
      <c r="BP37" s="664"/>
      <c r="BQ37" s="664"/>
      <c r="BR37" s="664"/>
      <c r="BS37" s="664"/>
      <c r="BT37" s="664"/>
      <c r="BU37" s="665"/>
      <c r="BV37" s="629">
        <v>795</v>
      </c>
      <c r="BW37" s="630"/>
      <c r="BX37" s="630"/>
      <c r="BY37" s="630"/>
      <c r="BZ37" s="630"/>
      <c r="CA37" s="630"/>
      <c r="CB37" s="666"/>
      <c r="CD37" s="667" t="s">
        <v>332</v>
      </c>
      <c r="CE37" s="664"/>
      <c r="CF37" s="664"/>
      <c r="CG37" s="664"/>
      <c r="CH37" s="664"/>
      <c r="CI37" s="664"/>
      <c r="CJ37" s="664"/>
      <c r="CK37" s="664"/>
      <c r="CL37" s="664"/>
      <c r="CM37" s="664"/>
      <c r="CN37" s="664"/>
      <c r="CO37" s="664"/>
      <c r="CP37" s="664"/>
      <c r="CQ37" s="665"/>
      <c r="CR37" s="629">
        <v>483469</v>
      </c>
      <c r="CS37" s="618"/>
      <c r="CT37" s="618"/>
      <c r="CU37" s="618"/>
      <c r="CV37" s="618"/>
      <c r="CW37" s="618"/>
      <c r="CX37" s="618"/>
      <c r="CY37" s="619"/>
      <c r="CZ37" s="632">
        <v>8.1</v>
      </c>
      <c r="DA37" s="657"/>
      <c r="DB37" s="657"/>
      <c r="DC37" s="658"/>
      <c r="DD37" s="617">
        <v>240069</v>
      </c>
      <c r="DE37" s="618"/>
      <c r="DF37" s="618"/>
      <c r="DG37" s="618"/>
      <c r="DH37" s="618"/>
      <c r="DI37" s="618"/>
      <c r="DJ37" s="618"/>
      <c r="DK37" s="619"/>
      <c r="DL37" s="617">
        <v>199098</v>
      </c>
      <c r="DM37" s="618"/>
      <c r="DN37" s="618"/>
      <c r="DO37" s="618"/>
      <c r="DP37" s="618"/>
      <c r="DQ37" s="618"/>
      <c r="DR37" s="618"/>
      <c r="DS37" s="618"/>
      <c r="DT37" s="618"/>
      <c r="DU37" s="618"/>
      <c r="DV37" s="619"/>
      <c r="DW37" s="632">
        <v>6</v>
      </c>
      <c r="DX37" s="657"/>
      <c r="DY37" s="657"/>
      <c r="DZ37" s="657"/>
      <c r="EA37" s="657"/>
      <c r="EB37" s="657"/>
      <c r="EC37" s="659"/>
    </row>
    <row r="38" spans="2:133" ht="11.25" customHeight="1" x14ac:dyDescent="0.15">
      <c r="B38" s="635" t="s">
        <v>333</v>
      </c>
      <c r="C38" s="636"/>
      <c r="D38" s="636"/>
      <c r="E38" s="636"/>
      <c r="F38" s="636"/>
      <c r="G38" s="636"/>
      <c r="H38" s="636"/>
      <c r="I38" s="636"/>
      <c r="J38" s="636"/>
      <c r="K38" s="636"/>
      <c r="L38" s="636"/>
      <c r="M38" s="636"/>
      <c r="N38" s="636"/>
      <c r="O38" s="636"/>
      <c r="P38" s="636"/>
      <c r="Q38" s="637"/>
      <c r="R38" s="638">
        <v>6132635</v>
      </c>
      <c r="S38" s="675"/>
      <c r="T38" s="675"/>
      <c r="U38" s="675"/>
      <c r="V38" s="675"/>
      <c r="W38" s="675"/>
      <c r="X38" s="675"/>
      <c r="Y38" s="680"/>
      <c r="Z38" s="681">
        <v>100</v>
      </c>
      <c r="AA38" s="681"/>
      <c r="AB38" s="681"/>
      <c r="AC38" s="681"/>
      <c r="AD38" s="682">
        <v>3203204</v>
      </c>
      <c r="AE38" s="682"/>
      <c r="AF38" s="682"/>
      <c r="AG38" s="682"/>
      <c r="AH38" s="682"/>
      <c r="AI38" s="682"/>
      <c r="AJ38" s="682"/>
      <c r="AK38" s="682"/>
      <c r="AL38" s="641">
        <v>100</v>
      </c>
      <c r="AM38" s="683"/>
      <c r="AN38" s="683"/>
      <c r="AO38" s="684"/>
      <c r="AQ38" s="660" t="s">
        <v>334</v>
      </c>
      <c r="AR38" s="661"/>
      <c r="AS38" s="661"/>
      <c r="AT38" s="661"/>
      <c r="AU38" s="661"/>
      <c r="AV38" s="661"/>
      <c r="AW38" s="661"/>
      <c r="AX38" s="661"/>
      <c r="AY38" s="662"/>
      <c r="AZ38" s="629" t="s">
        <v>130</v>
      </c>
      <c r="BA38" s="630"/>
      <c r="BB38" s="630"/>
      <c r="BC38" s="630"/>
      <c r="BD38" s="618"/>
      <c r="BE38" s="618"/>
      <c r="BF38" s="663"/>
      <c r="BG38" s="667" t="s">
        <v>335</v>
      </c>
      <c r="BH38" s="664"/>
      <c r="BI38" s="664"/>
      <c r="BJ38" s="664"/>
      <c r="BK38" s="664"/>
      <c r="BL38" s="664"/>
      <c r="BM38" s="664"/>
      <c r="BN38" s="664"/>
      <c r="BO38" s="664"/>
      <c r="BP38" s="664"/>
      <c r="BQ38" s="664"/>
      <c r="BR38" s="664"/>
      <c r="BS38" s="664"/>
      <c r="BT38" s="664"/>
      <c r="BU38" s="665"/>
      <c r="BV38" s="629">
        <v>1454</v>
      </c>
      <c r="BW38" s="630"/>
      <c r="BX38" s="630"/>
      <c r="BY38" s="630"/>
      <c r="BZ38" s="630"/>
      <c r="CA38" s="630"/>
      <c r="CB38" s="666"/>
      <c r="CD38" s="667" t="s">
        <v>336</v>
      </c>
      <c r="CE38" s="664"/>
      <c r="CF38" s="664"/>
      <c r="CG38" s="664"/>
      <c r="CH38" s="664"/>
      <c r="CI38" s="664"/>
      <c r="CJ38" s="664"/>
      <c r="CK38" s="664"/>
      <c r="CL38" s="664"/>
      <c r="CM38" s="664"/>
      <c r="CN38" s="664"/>
      <c r="CO38" s="664"/>
      <c r="CP38" s="664"/>
      <c r="CQ38" s="665"/>
      <c r="CR38" s="629">
        <v>506184</v>
      </c>
      <c r="CS38" s="630"/>
      <c r="CT38" s="630"/>
      <c r="CU38" s="630"/>
      <c r="CV38" s="630"/>
      <c r="CW38" s="630"/>
      <c r="CX38" s="630"/>
      <c r="CY38" s="631"/>
      <c r="CZ38" s="632">
        <v>8.5</v>
      </c>
      <c r="DA38" s="657"/>
      <c r="DB38" s="657"/>
      <c r="DC38" s="658"/>
      <c r="DD38" s="617">
        <v>450881</v>
      </c>
      <c r="DE38" s="630"/>
      <c r="DF38" s="630"/>
      <c r="DG38" s="630"/>
      <c r="DH38" s="630"/>
      <c r="DI38" s="630"/>
      <c r="DJ38" s="630"/>
      <c r="DK38" s="631"/>
      <c r="DL38" s="617">
        <v>335131</v>
      </c>
      <c r="DM38" s="630"/>
      <c r="DN38" s="630"/>
      <c r="DO38" s="630"/>
      <c r="DP38" s="630"/>
      <c r="DQ38" s="630"/>
      <c r="DR38" s="630"/>
      <c r="DS38" s="630"/>
      <c r="DT38" s="630"/>
      <c r="DU38" s="630"/>
      <c r="DV38" s="631"/>
      <c r="DW38" s="632">
        <v>10.1</v>
      </c>
      <c r="DX38" s="657"/>
      <c r="DY38" s="657"/>
      <c r="DZ38" s="657"/>
      <c r="EA38" s="657"/>
      <c r="EB38" s="657"/>
      <c r="EC38" s="659"/>
    </row>
    <row r="39" spans="2:133" ht="11.25" customHeight="1" x14ac:dyDescent="0.15">
      <c r="AQ39" s="660" t="s">
        <v>337</v>
      </c>
      <c r="AR39" s="661"/>
      <c r="AS39" s="661"/>
      <c r="AT39" s="661"/>
      <c r="AU39" s="661"/>
      <c r="AV39" s="661"/>
      <c r="AW39" s="661"/>
      <c r="AX39" s="661"/>
      <c r="AY39" s="662"/>
      <c r="AZ39" s="629" t="s">
        <v>130</v>
      </c>
      <c r="BA39" s="630"/>
      <c r="BB39" s="630"/>
      <c r="BC39" s="630"/>
      <c r="BD39" s="618"/>
      <c r="BE39" s="618"/>
      <c r="BF39" s="663"/>
      <c r="BG39" s="668" t="s">
        <v>338</v>
      </c>
      <c r="BH39" s="669"/>
      <c r="BI39" s="669"/>
      <c r="BJ39" s="669"/>
      <c r="BK39" s="669"/>
      <c r="BL39" s="235"/>
      <c r="BM39" s="664" t="s">
        <v>339</v>
      </c>
      <c r="BN39" s="664"/>
      <c r="BO39" s="664"/>
      <c r="BP39" s="664"/>
      <c r="BQ39" s="664"/>
      <c r="BR39" s="664"/>
      <c r="BS39" s="664"/>
      <c r="BT39" s="664"/>
      <c r="BU39" s="665"/>
      <c r="BV39" s="629">
        <v>116</v>
      </c>
      <c r="BW39" s="630"/>
      <c r="BX39" s="630"/>
      <c r="BY39" s="630"/>
      <c r="BZ39" s="630"/>
      <c r="CA39" s="630"/>
      <c r="CB39" s="666"/>
      <c r="CD39" s="667" t="s">
        <v>340</v>
      </c>
      <c r="CE39" s="664"/>
      <c r="CF39" s="664"/>
      <c r="CG39" s="664"/>
      <c r="CH39" s="664"/>
      <c r="CI39" s="664"/>
      <c r="CJ39" s="664"/>
      <c r="CK39" s="664"/>
      <c r="CL39" s="664"/>
      <c r="CM39" s="664"/>
      <c r="CN39" s="664"/>
      <c r="CO39" s="664"/>
      <c r="CP39" s="664"/>
      <c r="CQ39" s="665"/>
      <c r="CR39" s="629">
        <v>512134</v>
      </c>
      <c r="CS39" s="618"/>
      <c r="CT39" s="618"/>
      <c r="CU39" s="618"/>
      <c r="CV39" s="618"/>
      <c r="CW39" s="618"/>
      <c r="CX39" s="618"/>
      <c r="CY39" s="619"/>
      <c r="CZ39" s="632">
        <v>8.6</v>
      </c>
      <c r="DA39" s="657"/>
      <c r="DB39" s="657"/>
      <c r="DC39" s="658"/>
      <c r="DD39" s="617">
        <v>427874</v>
      </c>
      <c r="DE39" s="618"/>
      <c r="DF39" s="618"/>
      <c r="DG39" s="618"/>
      <c r="DH39" s="618"/>
      <c r="DI39" s="618"/>
      <c r="DJ39" s="618"/>
      <c r="DK39" s="619"/>
      <c r="DL39" s="617" t="s">
        <v>130</v>
      </c>
      <c r="DM39" s="618"/>
      <c r="DN39" s="618"/>
      <c r="DO39" s="618"/>
      <c r="DP39" s="618"/>
      <c r="DQ39" s="618"/>
      <c r="DR39" s="618"/>
      <c r="DS39" s="618"/>
      <c r="DT39" s="618"/>
      <c r="DU39" s="618"/>
      <c r="DV39" s="619"/>
      <c r="DW39" s="632" t="s">
        <v>130</v>
      </c>
      <c r="DX39" s="657"/>
      <c r="DY39" s="657"/>
      <c r="DZ39" s="657"/>
      <c r="EA39" s="657"/>
      <c r="EB39" s="657"/>
      <c r="EC39" s="659"/>
    </row>
    <row r="40" spans="2:133" ht="11.25" customHeight="1" x14ac:dyDescent="0.15">
      <c r="AQ40" s="660" t="s">
        <v>341</v>
      </c>
      <c r="AR40" s="661"/>
      <c r="AS40" s="661"/>
      <c r="AT40" s="661"/>
      <c r="AU40" s="661"/>
      <c r="AV40" s="661"/>
      <c r="AW40" s="661"/>
      <c r="AX40" s="661"/>
      <c r="AY40" s="662"/>
      <c r="AZ40" s="629">
        <v>83860</v>
      </c>
      <c r="BA40" s="630"/>
      <c r="BB40" s="630"/>
      <c r="BC40" s="630"/>
      <c r="BD40" s="618"/>
      <c r="BE40" s="618"/>
      <c r="BF40" s="663"/>
      <c r="BG40" s="668"/>
      <c r="BH40" s="669"/>
      <c r="BI40" s="669"/>
      <c r="BJ40" s="669"/>
      <c r="BK40" s="669"/>
      <c r="BL40" s="235"/>
      <c r="BM40" s="664" t="s">
        <v>342</v>
      </c>
      <c r="BN40" s="664"/>
      <c r="BO40" s="664"/>
      <c r="BP40" s="664"/>
      <c r="BQ40" s="664"/>
      <c r="BR40" s="664"/>
      <c r="BS40" s="664"/>
      <c r="BT40" s="664"/>
      <c r="BU40" s="665"/>
      <c r="BV40" s="629" t="s">
        <v>229</v>
      </c>
      <c r="BW40" s="630"/>
      <c r="BX40" s="630"/>
      <c r="BY40" s="630"/>
      <c r="BZ40" s="630"/>
      <c r="CA40" s="630"/>
      <c r="CB40" s="666"/>
      <c r="CD40" s="667" t="s">
        <v>343</v>
      </c>
      <c r="CE40" s="664"/>
      <c r="CF40" s="664"/>
      <c r="CG40" s="664"/>
      <c r="CH40" s="664"/>
      <c r="CI40" s="664"/>
      <c r="CJ40" s="664"/>
      <c r="CK40" s="664"/>
      <c r="CL40" s="664"/>
      <c r="CM40" s="664"/>
      <c r="CN40" s="664"/>
      <c r="CO40" s="664"/>
      <c r="CP40" s="664"/>
      <c r="CQ40" s="665"/>
      <c r="CR40" s="629">
        <v>28000</v>
      </c>
      <c r="CS40" s="630"/>
      <c r="CT40" s="630"/>
      <c r="CU40" s="630"/>
      <c r="CV40" s="630"/>
      <c r="CW40" s="630"/>
      <c r="CX40" s="630"/>
      <c r="CY40" s="631"/>
      <c r="CZ40" s="632">
        <v>0.5</v>
      </c>
      <c r="DA40" s="657"/>
      <c r="DB40" s="657"/>
      <c r="DC40" s="658"/>
      <c r="DD40" s="617">
        <v>12500</v>
      </c>
      <c r="DE40" s="630"/>
      <c r="DF40" s="630"/>
      <c r="DG40" s="630"/>
      <c r="DH40" s="630"/>
      <c r="DI40" s="630"/>
      <c r="DJ40" s="630"/>
      <c r="DK40" s="631"/>
      <c r="DL40" s="617" t="s">
        <v>130</v>
      </c>
      <c r="DM40" s="630"/>
      <c r="DN40" s="630"/>
      <c r="DO40" s="630"/>
      <c r="DP40" s="630"/>
      <c r="DQ40" s="630"/>
      <c r="DR40" s="630"/>
      <c r="DS40" s="630"/>
      <c r="DT40" s="630"/>
      <c r="DU40" s="630"/>
      <c r="DV40" s="631"/>
      <c r="DW40" s="632" t="s">
        <v>229</v>
      </c>
      <c r="DX40" s="657"/>
      <c r="DY40" s="657"/>
      <c r="DZ40" s="657"/>
      <c r="EA40" s="657"/>
      <c r="EB40" s="657"/>
      <c r="EC40" s="659"/>
    </row>
    <row r="41" spans="2:133" ht="11.25" customHeight="1" x14ac:dyDescent="0.15">
      <c r="AQ41" s="672" t="s">
        <v>344</v>
      </c>
      <c r="AR41" s="673"/>
      <c r="AS41" s="673"/>
      <c r="AT41" s="673"/>
      <c r="AU41" s="673"/>
      <c r="AV41" s="673"/>
      <c r="AW41" s="673"/>
      <c r="AX41" s="673"/>
      <c r="AY41" s="674"/>
      <c r="AZ41" s="638">
        <v>198509</v>
      </c>
      <c r="BA41" s="675"/>
      <c r="BB41" s="675"/>
      <c r="BC41" s="675"/>
      <c r="BD41" s="639"/>
      <c r="BE41" s="639"/>
      <c r="BF41" s="676"/>
      <c r="BG41" s="670"/>
      <c r="BH41" s="671"/>
      <c r="BI41" s="671"/>
      <c r="BJ41" s="671"/>
      <c r="BK41" s="671"/>
      <c r="BL41" s="236"/>
      <c r="BM41" s="677" t="s">
        <v>345</v>
      </c>
      <c r="BN41" s="677"/>
      <c r="BO41" s="677"/>
      <c r="BP41" s="677"/>
      <c r="BQ41" s="677"/>
      <c r="BR41" s="677"/>
      <c r="BS41" s="677"/>
      <c r="BT41" s="677"/>
      <c r="BU41" s="678"/>
      <c r="BV41" s="638">
        <v>362</v>
      </c>
      <c r="BW41" s="675"/>
      <c r="BX41" s="675"/>
      <c r="BY41" s="675"/>
      <c r="BZ41" s="675"/>
      <c r="CA41" s="675"/>
      <c r="CB41" s="679"/>
      <c r="CD41" s="667" t="s">
        <v>346</v>
      </c>
      <c r="CE41" s="664"/>
      <c r="CF41" s="664"/>
      <c r="CG41" s="664"/>
      <c r="CH41" s="664"/>
      <c r="CI41" s="664"/>
      <c r="CJ41" s="664"/>
      <c r="CK41" s="664"/>
      <c r="CL41" s="664"/>
      <c r="CM41" s="664"/>
      <c r="CN41" s="664"/>
      <c r="CO41" s="664"/>
      <c r="CP41" s="664"/>
      <c r="CQ41" s="665"/>
      <c r="CR41" s="629" t="s">
        <v>130</v>
      </c>
      <c r="CS41" s="618"/>
      <c r="CT41" s="618"/>
      <c r="CU41" s="618"/>
      <c r="CV41" s="618"/>
      <c r="CW41" s="618"/>
      <c r="CX41" s="618"/>
      <c r="CY41" s="619"/>
      <c r="CZ41" s="632" t="s">
        <v>130</v>
      </c>
      <c r="DA41" s="657"/>
      <c r="DB41" s="657"/>
      <c r="DC41" s="658"/>
      <c r="DD41" s="617" t="s">
        <v>130</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348</v>
      </c>
      <c r="CE42" s="627"/>
      <c r="CF42" s="627"/>
      <c r="CG42" s="627"/>
      <c r="CH42" s="627"/>
      <c r="CI42" s="627"/>
      <c r="CJ42" s="627"/>
      <c r="CK42" s="627"/>
      <c r="CL42" s="627"/>
      <c r="CM42" s="627"/>
      <c r="CN42" s="627"/>
      <c r="CO42" s="627"/>
      <c r="CP42" s="627"/>
      <c r="CQ42" s="628"/>
      <c r="CR42" s="629">
        <v>1005859</v>
      </c>
      <c r="CS42" s="630"/>
      <c r="CT42" s="630"/>
      <c r="CU42" s="630"/>
      <c r="CV42" s="630"/>
      <c r="CW42" s="630"/>
      <c r="CX42" s="630"/>
      <c r="CY42" s="631"/>
      <c r="CZ42" s="632">
        <v>16.899999999999999</v>
      </c>
      <c r="DA42" s="633"/>
      <c r="DB42" s="633"/>
      <c r="DC42" s="634"/>
      <c r="DD42" s="617">
        <v>153625</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350</v>
      </c>
      <c r="CE43" s="627"/>
      <c r="CF43" s="627"/>
      <c r="CG43" s="627"/>
      <c r="CH43" s="627"/>
      <c r="CI43" s="627"/>
      <c r="CJ43" s="627"/>
      <c r="CK43" s="627"/>
      <c r="CL43" s="627"/>
      <c r="CM43" s="627"/>
      <c r="CN43" s="627"/>
      <c r="CO43" s="627"/>
      <c r="CP43" s="627"/>
      <c r="CQ43" s="628"/>
      <c r="CR43" s="629" t="s">
        <v>130</v>
      </c>
      <c r="CS43" s="618"/>
      <c r="CT43" s="618"/>
      <c r="CU43" s="618"/>
      <c r="CV43" s="618"/>
      <c r="CW43" s="618"/>
      <c r="CX43" s="618"/>
      <c r="CY43" s="619"/>
      <c r="CZ43" s="632" t="s">
        <v>130</v>
      </c>
      <c r="DA43" s="657"/>
      <c r="DB43" s="657"/>
      <c r="DC43" s="658"/>
      <c r="DD43" s="617" t="s">
        <v>130</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15">
      <c r="B44" s="240" t="s">
        <v>351</v>
      </c>
      <c r="CD44" s="651" t="s">
        <v>302</v>
      </c>
      <c r="CE44" s="652"/>
      <c r="CF44" s="626" t="s">
        <v>352</v>
      </c>
      <c r="CG44" s="627"/>
      <c r="CH44" s="627"/>
      <c r="CI44" s="627"/>
      <c r="CJ44" s="627"/>
      <c r="CK44" s="627"/>
      <c r="CL44" s="627"/>
      <c r="CM44" s="627"/>
      <c r="CN44" s="627"/>
      <c r="CO44" s="627"/>
      <c r="CP44" s="627"/>
      <c r="CQ44" s="628"/>
      <c r="CR44" s="629">
        <v>1005859</v>
      </c>
      <c r="CS44" s="630"/>
      <c r="CT44" s="630"/>
      <c r="CU44" s="630"/>
      <c r="CV44" s="630"/>
      <c r="CW44" s="630"/>
      <c r="CX44" s="630"/>
      <c r="CY44" s="631"/>
      <c r="CZ44" s="632">
        <v>16.899999999999999</v>
      </c>
      <c r="DA44" s="633"/>
      <c r="DB44" s="633"/>
      <c r="DC44" s="634"/>
      <c r="DD44" s="617">
        <v>153625</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15">
      <c r="CD45" s="653"/>
      <c r="CE45" s="654"/>
      <c r="CF45" s="626" t="s">
        <v>353</v>
      </c>
      <c r="CG45" s="627"/>
      <c r="CH45" s="627"/>
      <c r="CI45" s="627"/>
      <c r="CJ45" s="627"/>
      <c r="CK45" s="627"/>
      <c r="CL45" s="627"/>
      <c r="CM45" s="627"/>
      <c r="CN45" s="627"/>
      <c r="CO45" s="627"/>
      <c r="CP45" s="627"/>
      <c r="CQ45" s="628"/>
      <c r="CR45" s="629">
        <v>494109</v>
      </c>
      <c r="CS45" s="618"/>
      <c r="CT45" s="618"/>
      <c r="CU45" s="618"/>
      <c r="CV45" s="618"/>
      <c r="CW45" s="618"/>
      <c r="CX45" s="618"/>
      <c r="CY45" s="619"/>
      <c r="CZ45" s="632">
        <v>8.3000000000000007</v>
      </c>
      <c r="DA45" s="657"/>
      <c r="DB45" s="657"/>
      <c r="DC45" s="658"/>
      <c r="DD45" s="617">
        <v>32550</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15">
      <c r="CD46" s="653"/>
      <c r="CE46" s="654"/>
      <c r="CF46" s="626" t="s">
        <v>354</v>
      </c>
      <c r="CG46" s="627"/>
      <c r="CH46" s="627"/>
      <c r="CI46" s="627"/>
      <c r="CJ46" s="627"/>
      <c r="CK46" s="627"/>
      <c r="CL46" s="627"/>
      <c r="CM46" s="627"/>
      <c r="CN46" s="627"/>
      <c r="CO46" s="627"/>
      <c r="CP46" s="627"/>
      <c r="CQ46" s="628"/>
      <c r="CR46" s="629">
        <v>511750</v>
      </c>
      <c r="CS46" s="630"/>
      <c r="CT46" s="630"/>
      <c r="CU46" s="630"/>
      <c r="CV46" s="630"/>
      <c r="CW46" s="630"/>
      <c r="CX46" s="630"/>
      <c r="CY46" s="631"/>
      <c r="CZ46" s="632">
        <v>8.6</v>
      </c>
      <c r="DA46" s="633"/>
      <c r="DB46" s="633"/>
      <c r="DC46" s="634"/>
      <c r="DD46" s="617">
        <v>121075</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15">
      <c r="CD47" s="653"/>
      <c r="CE47" s="654"/>
      <c r="CF47" s="626" t="s">
        <v>355</v>
      </c>
      <c r="CG47" s="627"/>
      <c r="CH47" s="627"/>
      <c r="CI47" s="627"/>
      <c r="CJ47" s="627"/>
      <c r="CK47" s="627"/>
      <c r="CL47" s="627"/>
      <c r="CM47" s="627"/>
      <c r="CN47" s="627"/>
      <c r="CO47" s="627"/>
      <c r="CP47" s="627"/>
      <c r="CQ47" s="628"/>
      <c r="CR47" s="629" t="s">
        <v>130</v>
      </c>
      <c r="CS47" s="618"/>
      <c r="CT47" s="618"/>
      <c r="CU47" s="618"/>
      <c r="CV47" s="618"/>
      <c r="CW47" s="618"/>
      <c r="CX47" s="618"/>
      <c r="CY47" s="619"/>
      <c r="CZ47" s="632" t="s">
        <v>229</v>
      </c>
      <c r="DA47" s="657"/>
      <c r="DB47" s="657"/>
      <c r="DC47" s="658"/>
      <c r="DD47" s="617" t="s">
        <v>130</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x14ac:dyDescent="0.15">
      <c r="CD48" s="655"/>
      <c r="CE48" s="656"/>
      <c r="CF48" s="626" t="s">
        <v>356</v>
      </c>
      <c r="CG48" s="627"/>
      <c r="CH48" s="627"/>
      <c r="CI48" s="627"/>
      <c r="CJ48" s="627"/>
      <c r="CK48" s="627"/>
      <c r="CL48" s="627"/>
      <c r="CM48" s="627"/>
      <c r="CN48" s="627"/>
      <c r="CO48" s="627"/>
      <c r="CP48" s="627"/>
      <c r="CQ48" s="628"/>
      <c r="CR48" s="629" t="s">
        <v>130</v>
      </c>
      <c r="CS48" s="630"/>
      <c r="CT48" s="630"/>
      <c r="CU48" s="630"/>
      <c r="CV48" s="630"/>
      <c r="CW48" s="630"/>
      <c r="CX48" s="630"/>
      <c r="CY48" s="631"/>
      <c r="CZ48" s="632" t="s">
        <v>130</v>
      </c>
      <c r="DA48" s="633"/>
      <c r="DB48" s="633"/>
      <c r="DC48" s="634"/>
      <c r="DD48" s="617" t="s">
        <v>130</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15">
      <c r="CD49" s="635" t="s">
        <v>357</v>
      </c>
      <c r="CE49" s="636"/>
      <c r="CF49" s="636"/>
      <c r="CG49" s="636"/>
      <c r="CH49" s="636"/>
      <c r="CI49" s="636"/>
      <c r="CJ49" s="636"/>
      <c r="CK49" s="636"/>
      <c r="CL49" s="636"/>
      <c r="CM49" s="636"/>
      <c r="CN49" s="636"/>
      <c r="CO49" s="636"/>
      <c r="CP49" s="636"/>
      <c r="CQ49" s="637"/>
      <c r="CR49" s="638">
        <v>5958462</v>
      </c>
      <c r="CS49" s="639"/>
      <c r="CT49" s="639"/>
      <c r="CU49" s="639"/>
      <c r="CV49" s="639"/>
      <c r="CW49" s="639"/>
      <c r="CX49" s="639"/>
      <c r="CY49" s="640"/>
      <c r="CZ49" s="641">
        <v>100</v>
      </c>
      <c r="DA49" s="642"/>
      <c r="DB49" s="642"/>
      <c r="DC49" s="643"/>
      <c r="DD49" s="644">
        <v>3804830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lqQpd2Q1vjpDM1gM2iO5Edu7y3lT/kn0xoQ4bCS4FDnnYlsIhcstE5VxWP/282AbL+hQ5Pj23X5K98YKwMyP1g==" saltValue="/mcFdOpW9bRo+r61zZ66j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A7" sqref="AA7:AE7"/>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359</v>
      </c>
      <c r="DK2" s="1162"/>
      <c r="DL2" s="1162"/>
      <c r="DM2" s="1162"/>
      <c r="DN2" s="1162"/>
      <c r="DO2" s="1163"/>
      <c r="DP2" s="249"/>
      <c r="DQ2" s="1161" t="s">
        <v>360</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361</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363</v>
      </c>
      <c r="B5" s="1047"/>
      <c r="C5" s="1047"/>
      <c r="D5" s="1047"/>
      <c r="E5" s="1047"/>
      <c r="F5" s="1047"/>
      <c r="G5" s="1047"/>
      <c r="H5" s="1047"/>
      <c r="I5" s="1047"/>
      <c r="J5" s="1047"/>
      <c r="K5" s="1047"/>
      <c r="L5" s="1047"/>
      <c r="M5" s="1047"/>
      <c r="N5" s="1047"/>
      <c r="O5" s="1047"/>
      <c r="P5" s="1048"/>
      <c r="Q5" s="1052" t="s">
        <v>364</v>
      </c>
      <c r="R5" s="1053"/>
      <c r="S5" s="1053"/>
      <c r="T5" s="1053"/>
      <c r="U5" s="1054"/>
      <c r="V5" s="1052" t="s">
        <v>365</v>
      </c>
      <c r="W5" s="1053"/>
      <c r="X5" s="1053"/>
      <c r="Y5" s="1053"/>
      <c r="Z5" s="1054"/>
      <c r="AA5" s="1052" t="s">
        <v>366</v>
      </c>
      <c r="AB5" s="1053"/>
      <c r="AC5" s="1053"/>
      <c r="AD5" s="1053"/>
      <c r="AE5" s="1053"/>
      <c r="AF5" s="1164" t="s">
        <v>367</v>
      </c>
      <c r="AG5" s="1053"/>
      <c r="AH5" s="1053"/>
      <c r="AI5" s="1053"/>
      <c r="AJ5" s="1068"/>
      <c r="AK5" s="1053" t="s">
        <v>368</v>
      </c>
      <c r="AL5" s="1053"/>
      <c r="AM5" s="1053"/>
      <c r="AN5" s="1053"/>
      <c r="AO5" s="1054"/>
      <c r="AP5" s="1052" t="s">
        <v>369</v>
      </c>
      <c r="AQ5" s="1053"/>
      <c r="AR5" s="1053"/>
      <c r="AS5" s="1053"/>
      <c r="AT5" s="1054"/>
      <c r="AU5" s="1052" t="s">
        <v>370</v>
      </c>
      <c r="AV5" s="1053"/>
      <c r="AW5" s="1053"/>
      <c r="AX5" s="1053"/>
      <c r="AY5" s="1068"/>
      <c r="AZ5" s="256"/>
      <c r="BA5" s="256"/>
      <c r="BB5" s="256"/>
      <c r="BC5" s="256"/>
      <c r="BD5" s="256"/>
      <c r="BE5" s="257"/>
      <c r="BF5" s="257"/>
      <c r="BG5" s="257"/>
      <c r="BH5" s="257"/>
      <c r="BI5" s="257"/>
      <c r="BJ5" s="257"/>
      <c r="BK5" s="257"/>
      <c r="BL5" s="257"/>
      <c r="BM5" s="257"/>
      <c r="BN5" s="257"/>
      <c r="BO5" s="257"/>
      <c r="BP5" s="257"/>
      <c r="BQ5" s="1046" t="s">
        <v>371</v>
      </c>
      <c r="BR5" s="1047"/>
      <c r="BS5" s="1047"/>
      <c r="BT5" s="1047"/>
      <c r="BU5" s="1047"/>
      <c r="BV5" s="1047"/>
      <c r="BW5" s="1047"/>
      <c r="BX5" s="1047"/>
      <c r="BY5" s="1047"/>
      <c r="BZ5" s="1047"/>
      <c r="CA5" s="1047"/>
      <c r="CB5" s="1047"/>
      <c r="CC5" s="1047"/>
      <c r="CD5" s="1047"/>
      <c r="CE5" s="1047"/>
      <c r="CF5" s="1047"/>
      <c r="CG5" s="1048"/>
      <c r="CH5" s="1052" t="s">
        <v>372</v>
      </c>
      <c r="CI5" s="1053"/>
      <c r="CJ5" s="1053"/>
      <c r="CK5" s="1053"/>
      <c r="CL5" s="1054"/>
      <c r="CM5" s="1052" t="s">
        <v>373</v>
      </c>
      <c r="CN5" s="1053"/>
      <c r="CO5" s="1053"/>
      <c r="CP5" s="1053"/>
      <c r="CQ5" s="1054"/>
      <c r="CR5" s="1052" t="s">
        <v>374</v>
      </c>
      <c r="CS5" s="1053"/>
      <c r="CT5" s="1053"/>
      <c r="CU5" s="1053"/>
      <c r="CV5" s="1054"/>
      <c r="CW5" s="1052" t="s">
        <v>375</v>
      </c>
      <c r="CX5" s="1053"/>
      <c r="CY5" s="1053"/>
      <c r="CZ5" s="1053"/>
      <c r="DA5" s="1054"/>
      <c r="DB5" s="1052" t="s">
        <v>376</v>
      </c>
      <c r="DC5" s="1053"/>
      <c r="DD5" s="1053"/>
      <c r="DE5" s="1053"/>
      <c r="DF5" s="1054"/>
      <c r="DG5" s="1149" t="s">
        <v>377</v>
      </c>
      <c r="DH5" s="1150"/>
      <c r="DI5" s="1150"/>
      <c r="DJ5" s="1150"/>
      <c r="DK5" s="1151"/>
      <c r="DL5" s="1149" t="s">
        <v>378</v>
      </c>
      <c r="DM5" s="1150"/>
      <c r="DN5" s="1150"/>
      <c r="DO5" s="1150"/>
      <c r="DP5" s="1151"/>
      <c r="DQ5" s="1052" t="s">
        <v>379</v>
      </c>
      <c r="DR5" s="1053"/>
      <c r="DS5" s="1053"/>
      <c r="DT5" s="1053"/>
      <c r="DU5" s="1054"/>
      <c r="DV5" s="1052" t="s">
        <v>370</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380</v>
      </c>
      <c r="C7" s="1102"/>
      <c r="D7" s="1102"/>
      <c r="E7" s="1102"/>
      <c r="F7" s="1102"/>
      <c r="G7" s="1102"/>
      <c r="H7" s="1102"/>
      <c r="I7" s="1102"/>
      <c r="J7" s="1102"/>
      <c r="K7" s="1102"/>
      <c r="L7" s="1102"/>
      <c r="M7" s="1102"/>
      <c r="N7" s="1102"/>
      <c r="O7" s="1102"/>
      <c r="P7" s="1103"/>
      <c r="Q7" s="1155">
        <v>6133</v>
      </c>
      <c r="R7" s="1156"/>
      <c r="S7" s="1156"/>
      <c r="T7" s="1156"/>
      <c r="U7" s="1156"/>
      <c r="V7" s="1156">
        <v>5959</v>
      </c>
      <c r="W7" s="1156"/>
      <c r="X7" s="1156"/>
      <c r="Y7" s="1156"/>
      <c r="Z7" s="1156"/>
      <c r="AA7" s="1156">
        <v>174</v>
      </c>
      <c r="AB7" s="1156"/>
      <c r="AC7" s="1156"/>
      <c r="AD7" s="1156"/>
      <c r="AE7" s="1157"/>
      <c r="AF7" s="1158">
        <v>137</v>
      </c>
      <c r="AG7" s="1159"/>
      <c r="AH7" s="1159"/>
      <c r="AI7" s="1159"/>
      <c r="AJ7" s="1160"/>
      <c r="AK7" s="1142">
        <v>728</v>
      </c>
      <c r="AL7" s="1143"/>
      <c r="AM7" s="1143"/>
      <c r="AN7" s="1143"/>
      <c r="AO7" s="1143"/>
      <c r="AP7" s="1143">
        <v>5990</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565</v>
      </c>
      <c r="BT7" s="1147"/>
      <c r="BU7" s="1147"/>
      <c r="BV7" s="1147"/>
      <c r="BW7" s="1147"/>
      <c r="BX7" s="1147"/>
      <c r="BY7" s="1147"/>
      <c r="BZ7" s="1147"/>
      <c r="CA7" s="1147"/>
      <c r="CB7" s="1147"/>
      <c r="CC7" s="1147"/>
      <c r="CD7" s="1147"/>
      <c r="CE7" s="1147"/>
      <c r="CF7" s="1147"/>
      <c r="CG7" s="1148"/>
      <c r="CH7" s="1139">
        <v>2</v>
      </c>
      <c r="CI7" s="1140"/>
      <c r="CJ7" s="1140"/>
      <c r="CK7" s="1140"/>
      <c r="CL7" s="1141"/>
      <c r="CM7" s="1139">
        <v>43</v>
      </c>
      <c r="CN7" s="1140"/>
      <c r="CO7" s="1140"/>
      <c r="CP7" s="1140"/>
      <c r="CQ7" s="1141"/>
      <c r="CR7" s="1139">
        <v>30</v>
      </c>
      <c r="CS7" s="1140"/>
      <c r="CT7" s="1140"/>
      <c r="CU7" s="1140"/>
      <c r="CV7" s="1141"/>
      <c r="CW7" s="1139" t="s">
        <v>562</v>
      </c>
      <c r="CX7" s="1140"/>
      <c r="CY7" s="1140"/>
      <c r="CZ7" s="1140"/>
      <c r="DA7" s="1141"/>
      <c r="DB7" s="1139" t="s">
        <v>562</v>
      </c>
      <c r="DC7" s="1140"/>
      <c r="DD7" s="1140"/>
      <c r="DE7" s="1140"/>
      <c r="DF7" s="1141"/>
      <c r="DG7" s="1139" t="s">
        <v>562</v>
      </c>
      <c r="DH7" s="1140"/>
      <c r="DI7" s="1140"/>
      <c r="DJ7" s="1140"/>
      <c r="DK7" s="1141"/>
      <c r="DL7" s="1139" t="s">
        <v>562</v>
      </c>
      <c r="DM7" s="1140"/>
      <c r="DN7" s="1140"/>
      <c r="DO7" s="1140"/>
      <c r="DP7" s="1141"/>
      <c r="DQ7" s="1139" t="s">
        <v>562</v>
      </c>
      <c r="DR7" s="1140"/>
      <c r="DS7" s="1140"/>
      <c r="DT7" s="1140"/>
      <c r="DU7" s="1141"/>
      <c r="DV7" s="1166"/>
      <c r="DW7" s="1167"/>
      <c r="DX7" s="1167"/>
      <c r="DY7" s="1167"/>
      <c r="DZ7" s="1168"/>
      <c r="EA7" s="254"/>
    </row>
    <row r="8" spans="1:131" s="255" customFormat="1" ht="26.25" customHeight="1" x14ac:dyDescent="0.15">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566</v>
      </c>
      <c r="BT8" s="1066"/>
      <c r="BU8" s="1066"/>
      <c r="BV8" s="1066"/>
      <c r="BW8" s="1066"/>
      <c r="BX8" s="1066"/>
      <c r="BY8" s="1066"/>
      <c r="BZ8" s="1066"/>
      <c r="CA8" s="1066"/>
      <c r="CB8" s="1066"/>
      <c r="CC8" s="1066"/>
      <c r="CD8" s="1066"/>
      <c r="CE8" s="1066"/>
      <c r="CF8" s="1066"/>
      <c r="CG8" s="1067"/>
      <c r="CH8" s="1040">
        <v>4</v>
      </c>
      <c r="CI8" s="1041"/>
      <c r="CJ8" s="1041"/>
      <c r="CK8" s="1041"/>
      <c r="CL8" s="1042"/>
      <c r="CM8" s="1040">
        <v>37</v>
      </c>
      <c r="CN8" s="1041"/>
      <c r="CO8" s="1041"/>
      <c r="CP8" s="1041"/>
      <c r="CQ8" s="1042"/>
      <c r="CR8" s="1040">
        <v>10</v>
      </c>
      <c r="CS8" s="1041"/>
      <c r="CT8" s="1041"/>
      <c r="CU8" s="1041"/>
      <c r="CV8" s="1042"/>
      <c r="CW8" s="1040" t="s">
        <v>562</v>
      </c>
      <c r="CX8" s="1041"/>
      <c r="CY8" s="1041"/>
      <c r="CZ8" s="1041"/>
      <c r="DA8" s="1042"/>
      <c r="DB8" s="1040" t="s">
        <v>562</v>
      </c>
      <c r="DC8" s="1041"/>
      <c r="DD8" s="1041"/>
      <c r="DE8" s="1041"/>
      <c r="DF8" s="1042"/>
      <c r="DG8" s="1040" t="s">
        <v>562</v>
      </c>
      <c r="DH8" s="1041"/>
      <c r="DI8" s="1041"/>
      <c r="DJ8" s="1041"/>
      <c r="DK8" s="1042"/>
      <c r="DL8" s="1040" t="s">
        <v>562</v>
      </c>
      <c r="DM8" s="1041"/>
      <c r="DN8" s="1041"/>
      <c r="DO8" s="1041"/>
      <c r="DP8" s="1042"/>
      <c r="DQ8" s="1040" t="s">
        <v>562</v>
      </c>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381</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382</v>
      </c>
      <c r="B23" s="995" t="s">
        <v>383</v>
      </c>
      <c r="C23" s="996"/>
      <c r="D23" s="996"/>
      <c r="E23" s="996"/>
      <c r="F23" s="996"/>
      <c r="G23" s="996"/>
      <c r="H23" s="996"/>
      <c r="I23" s="996"/>
      <c r="J23" s="996"/>
      <c r="K23" s="996"/>
      <c r="L23" s="996"/>
      <c r="M23" s="996"/>
      <c r="N23" s="996"/>
      <c r="O23" s="996"/>
      <c r="P23" s="997"/>
      <c r="Q23" s="1119">
        <v>6133</v>
      </c>
      <c r="R23" s="1120"/>
      <c r="S23" s="1120"/>
      <c r="T23" s="1120"/>
      <c r="U23" s="1120"/>
      <c r="V23" s="1120">
        <v>5959</v>
      </c>
      <c r="W23" s="1120"/>
      <c r="X23" s="1120"/>
      <c r="Y23" s="1120"/>
      <c r="Z23" s="1120"/>
      <c r="AA23" s="1120">
        <v>174</v>
      </c>
      <c r="AB23" s="1120"/>
      <c r="AC23" s="1120"/>
      <c r="AD23" s="1120"/>
      <c r="AE23" s="1121"/>
      <c r="AF23" s="1122">
        <v>137</v>
      </c>
      <c r="AG23" s="1120"/>
      <c r="AH23" s="1120"/>
      <c r="AI23" s="1120"/>
      <c r="AJ23" s="1123"/>
      <c r="AK23" s="1124"/>
      <c r="AL23" s="1125"/>
      <c r="AM23" s="1125"/>
      <c r="AN23" s="1125"/>
      <c r="AO23" s="1125"/>
      <c r="AP23" s="1120">
        <v>5990</v>
      </c>
      <c r="AQ23" s="1120"/>
      <c r="AR23" s="1120"/>
      <c r="AS23" s="1120"/>
      <c r="AT23" s="1120"/>
      <c r="AU23" s="1126"/>
      <c r="AV23" s="1126"/>
      <c r="AW23" s="1126"/>
      <c r="AX23" s="1126"/>
      <c r="AY23" s="1127"/>
      <c r="AZ23" s="1116" t="s">
        <v>384</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385</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386</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363</v>
      </c>
      <c r="B26" s="1047"/>
      <c r="C26" s="1047"/>
      <c r="D26" s="1047"/>
      <c r="E26" s="1047"/>
      <c r="F26" s="1047"/>
      <c r="G26" s="1047"/>
      <c r="H26" s="1047"/>
      <c r="I26" s="1047"/>
      <c r="J26" s="1047"/>
      <c r="K26" s="1047"/>
      <c r="L26" s="1047"/>
      <c r="M26" s="1047"/>
      <c r="N26" s="1047"/>
      <c r="O26" s="1047"/>
      <c r="P26" s="1048"/>
      <c r="Q26" s="1052" t="s">
        <v>387</v>
      </c>
      <c r="R26" s="1053"/>
      <c r="S26" s="1053"/>
      <c r="T26" s="1053"/>
      <c r="U26" s="1054"/>
      <c r="V26" s="1052" t="s">
        <v>388</v>
      </c>
      <c r="W26" s="1053"/>
      <c r="X26" s="1053"/>
      <c r="Y26" s="1053"/>
      <c r="Z26" s="1054"/>
      <c r="AA26" s="1052" t="s">
        <v>389</v>
      </c>
      <c r="AB26" s="1053"/>
      <c r="AC26" s="1053"/>
      <c r="AD26" s="1053"/>
      <c r="AE26" s="1053"/>
      <c r="AF26" s="1110" t="s">
        <v>390</v>
      </c>
      <c r="AG26" s="1059"/>
      <c r="AH26" s="1059"/>
      <c r="AI26" s="1059"/>
      <c r="AJ26" s="1111"/>
      <c r="AK26" s="1053" t="s">
        <v>391</v>
      </c>
      <c r="AL26" s="1053"/>
      <c r="AM26" s="1053"/>
      <c r="AN26" s="1053"/>
      <c r="AO26" s="1054"/>
      <c r="AP26" s="1052" t="s">
        <v>392</v>
      </c>
      <c r="AQ26" s="1053"/>
      <c r="AR26" s="1053"/>
      <c r="AS26" s="1053"/>
      <c r="AT26" s="1054"/>
      <c r="AU26" s="1052" t="s">
        <v>393</v>
      </c>
      <c r="AV26" s="1053"/>
      <c r="AW26" s="1053"/>
      <c r="AX26" s="1053"/>
      <c r="AY26" s="1054"/>
      <c r="AZ26" s="1052" t="s">
        <v>394</v>
      </c>
      <c r="BA26" s="1053"/>
      <c r="BB26" s="1053"/>
      <c r="BC26" s="1053"/>
      <c r="BD26" s="1054"/>
      <c r="BE26" s="1052" t="s">
        <v>370</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395</v>
      </c>
      <c r="C28" s="1102"/>
      <c r="D28" s="1102"/>
      <c r="E28" s="1102"/>
      <c r="F28" s="1102"/>
      <c r="G28" s="1102"/>
      <c r="H28" s="1102"/>
      <c r="I28" s="1102"/>
      <c r="J28" s="1102"/>
      <c r="K28" s="1102"/>
      <c r="L28" s="1102"/>
      <c r="M28" s="1102"/>
      <c r="N28" s="1102"/>
      <c r="O28" s="1102"/>
      <c r="P28" s="1103"/>
      <c r="Q28" s="1104">
        <v>823</v>
      </c>
      <c r="R28" s="1105"/>
      <c r="S28" s="1105"/>
      <c r="T28" s="1105"/>
      <c r="U28" s="1105"/>
      <c r="V28" s="1105">
        <v>823</v>
      </c>
      <c r="W28" s="1105"/>
      <c r="X28" s="1105"/>
      <c r="Y28" s="1105"/>
      <c r="Z28" s="1105"/>
      <c r="AA28" s="1105" t="s">
        <v>562</v>
      </c>
      <c r="AB28" s="1105"/>
      <c r="AC28" s="1105"/>
      <c r="AD28" s="1105"/>
      <c r="AE28" s="1106"/>
      <c r="AF28" s="1107">
        <v>0</v>
      </c>
      <c r="AG28" s="1105"/>
      <c r="AH28" s="1105"/>
      <c r="AI28" s="1105"/>
      <c r="AJ28" s="1108"/>
      <c r="AK28" s="1109">
        <v>111</v>
      </c>
      <c r="AL28" s="1097"/>
      <c r="AM28" s="1097"/>
      <c r="AN28" s="1097"/>
      <c r="AO28" s="1097"/>
      <c r="AP28" s="1097" t="s">
        <v>562</v>
      </c>
      <c r="AQ28" s="1097"/>
      <c r="AR28" s="1097"/>
      <c r="AS28" s="1097"/>
      <c r="AT28" s="1097"/>
      <c r="AU28" s="1097" t="s">
        <v>562</v>
      </c>
      <c r="AV28" s="1097"/>
      <c r="AW28" s="1097"/>
      <c r="AX28" s="1097"/>
      <c r="AY28" s="1097"/>
      <c r="AZ28" s="1098" t="s">
        <v>562</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396</v>
      </c>
      <c r="C29" s="1083"/>
      <c r="D29" s="1083"/>
      <c r="E29" s="1083"/>
      <c r="F29" s="1083"/>
      <c r="G29" s="1083"/>
      <c r="H29" s="1083"/>
      <c r="I29" s="1083"/>
      <c r="J29" s="1083"/>
      <c r="K29" s="1083"/>
      <c r="L29" s="1083"/>
      <c r="M29" s="1083"/>
      <c r="N29" s="1083"/>
      <c r="O29" s="1083"/>
      <c r="P29" s="1084"/>
      <c r="Q29" s="1094">
        <v>591</v>
      </c>
      <c r="R29" s="1095"/>
      <c r="S29" s="1095"/>
      <c r="T29" s="1095"/>
      <c r="U29" s="1095"/>
      <c r="V29" s="1095">
        <v>590</v>
      </c>
      <c r="W29" s="1095"/>
      <c r="X29" s="1095"/>
      <c r="Y29" s="1095"/>
      <c r="Z29" s="1095"/>
      <c r="AA29" s="1095">
        <v>1</v>
      </c>
      <c r="AB29" s="1095"/>
      <c r="AC29" s="1095"/>
      <c r="AD29" s="1095"/>
      <c r="AE29" s="1096"/>
      <c r="AF29" s="1088">
        <v>1</v>
      </c>
      <c r="AG29" s="1089"/>
      <c r="AH29" s="1089"/>
      <c r="AI29" s="1089"/>
      <c r="AJ29" s="1090"/>
      <c r="AK29" s="1031">
        <v>93</v>
      </c>
      <c r="AL29" s="1022"/>
      <c r="AM29" s="1022"/>
      <c r="AN29" s="1022"/>
      <c r="AO29" s="1022"/>
      <c r="AP29" s="1022" t="s">
        <v>562</v>
      </c>
      <c r="AQ29" s="1022"/>
      <c r="AR29" s="1022"/>
      <c r="AS29" s="1022"/>
      <c r="AT29" s="1022"/>
      <c r="AU29" s="1022" t="s">
        <v>562</v>
      </c>
      <c r="AV29" s="1022"/>
      <c r="AW29" s="1022"/>
      <c r="AX29" s="1022"/>
      <c r="AY29" s="1022"/>
      <c r="AZ29" s="1093" t="s">
        <v>562</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397</v>
      </c>
      <c r="C30" s="1083"/>
      <c r="D30" s="1083"/>
      <c r="E30" s="1083"/>
      <c r="F30" s="1083"/>
      <c r="G30" s="1083"/>
      <c r="H30" s="1083"/>
      <c r="I30" s="1083"/>
      <c r="J30" s="1083"/>
      <c r="K30" s="1083"/>
      <c r="L30" s="1083"/>
      <c r="M30" s="1083"/>
      <c r="N30" s="1083"/>
      <c r="O30" s="1083"/>
      <c r="P30" s="1084"/>
      <c r="Q30" s="1094">
        <v>90</v>
      </c>
      <c r="R30" s="1095"/>
      <c r="S30" s="1095"/>
      <c r="T30" s="1095"/>
      <c r="U30" s="1095"/>
      <c r="V30" s="1095">
        <v>90</v>
      </c>
      <c r="W30" s="1095"/>
      <c r="X30" s="1095"/>
      <c r="Y30" s="1095"/>
      <c r="Z30" s="1095"/>
      <c r="AA30" s="1095" t="s">
        <v>562</v>
      </c>
      <c r="AB30" s="1095"/>
      <c r="AC30" s="1095"/>
      <c r="AD30" s="1095"/>
      <c r="AE30" s="1096"/>
      <c r="AF30" s="1088">
        <v>0</v>
      </c>
      <c r="AG30" s="1089"/>
      <c r="AH30" s="1089"/>
      <c r="AI30" s="1089"/>
      <c r="AJ30" s="1090"/>
      <c r="AK30" s="1031">
        <v>32</v>
      </c>
      <c r="AL30" s="1022"/>
      <c r="AM30" s="1022"/>
      <c r="AN30" s="1022"/>
      <c r="AO30" s="1022"/>
      <c r="AP30" s="1022" t="s">
        <v>562</v>
      </c>
      <c r="AQ30" s="1022"/>
      <c r="AR30" s="1022"/>
      <c r="AS30" s="1022"/>
      <c r="AT30" s="1022"/>
      <c r="AU30" s="1022" t="s">
        <v>562</v>
      </c>
      <c r="AV30" s="1022"/>
      <c r="AW30" s="1022"/>
      <c r="AX30" s="1022"/>
      <c r="AY30" s="1022"/>
      <c r="AZ30" s="1093" t="s">
        <v>562</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398</v>
      </c>
      <c r="C31" s="1083"/>
      <c r="D31" s="1083"/>
      <c r="E31" s="1083"/>
      <c r="F31" s="1083"/>
      <c r="G31" s="1083"/>
      <c r="H31" s="1083"/>
      <c r="I31" s="1083"/>
      <c r="J31" s="1083"/>
      <c r="K31" s="1083"/>
      <c r="L31" s="1083"/>
      <c r="M31" s="1083"/>
      <c r="N31" s="1083"/>
      <c r="O31" s="1083"/>
      <c r="P31" s="1084"/>
      <c r="Q31" s="1094">
        <v>176</v>
      </c>
      <c r="R31" s="1095"/>
      <c r="S31" s="1095"/>
      <c r="T31" s="1095"/>
      <c r="U31" s="1095"/>
      <c r="V31" s="1095">
        <v>147</v>
      </c>
      <c r="W31" s="1095"/>
      <c r="X31" s="1095"/>
      <c r="Y31" s="1095"/>
      <c r="Z31" s="1095"/>
      <c r="AA31" s="1095">
        <v>29</v>
      </c>
      <c r="AB31" s="1095"/>
      <c r="AC31" s="1095"/>
      <c r="AD31" s="1095"/>
      <c r="AE31" s="1096"/>
      <c r="AF31" s="1088">
        <v>379</v>
      </c>
      <c r="AG31" s="1089"/>
      <c r="AH31" s="1089"/>
      <c r="AI31" s="1089"/>
      <c r="AJ31" s="1090"/>
      <c r="AK31" s="1031">
        <v>27</v>
      </c>
      <c r="AL31" s="1022"/>
      <c r="AM31" s="1022"/>
      <c r="AN31" s="1022"/>
      <c r="AO31" s="1022"/>
      <c r="AP31" s="1022">
        <v>529</v>
      </c>
      <c r="AQ31" s="1022"/>
      <c r="AR31" s="1022"/>
      <c r="AS31" s="1022"/>
      <c r="AT31" s="1022"/>
      <c r="AU31" s="1022">
        <v>238</v>
      </c>
      <c r="AV31" s="1022"/>
      <c r="AW31" s="1022"/>
      <c r="AX31" s="1022"/>
      <c r="AY31" s="1022"/>
      <c r="AZ31" s="1093" t="s">
        <v>562</v>
      </c>
      <c r="BA31" s="1093"/>
      <c r="BB31" s="1093"/>
      <c r="BC31" s="1093"/>
      <c r="BD31" s="1093"/>
      <c r="BE31" s="1077" t="s">
        <v>399</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400</v>
      </c>
      <c r="C32" s="1083"/>
      <c r="D32" s="1083"/>
      <c r="E32" s="1083"/>
      <c r="F32" s="1083"/>
      <c r="G32" s="1083"/>
      <c r="H32" s="1083"/>
      <c r="I32" s="1083"/>
      <c r="J32" s="1083"/>
      <c r="K32" s="1083"/>
      <c r="L32" s="1083"/>
      <c r="M32" s="1083"/>
      <c r="N32" s="1083"/>
      <c r="O32" s="1083"/>
      <c r="P32" s="1084"/>
      <c r="Q32" s="1094">
        <v>354</v>
      </c>
      <c r="R32" s="1095"/>
      <c r="S32" s="1095"/>
      <c r="T32" s="1095"/>
      <c r="U32" s="1095"/>
      <c r="V32" s="1095">
        <v>350</v>
      </c>
      <c r="W32" s="1095"/>
      <c r="X32" s="1095"/>
      <c r="Y32" s="1095"/>
      <c r="Z32" s="1095"/>
      <c r="AA32" s="1095">
        <v>4</v>
      </c>
      <c r="AB32" s="1095"/>
      <c r="AC32" s="1095"/>
      <c r="AD32" s="1095"/>
      <c r="AE32" s="1096"/>
      <c r="AF32" s="1088">
        <v>4</v>
      </c>
      <c r="AG32" s="1089"/>
      <c r="AH32" s="1089"/>
      <c r="AI32" s="1089"/>
      <c r="AJ32" s="1090"/>
      <c r="AK32" s="1031">
        <v>224</v>
      </c>
      <c r="AL32" s="1022"/>
      <c r="AM32" s="1022"/>
      <c r="AN32" s="1022"/>
      <c r="AO32" s="1022"/>
      <c r="AP32" s="1022">
        <v>1159</v>
      </c>
      <c r="AQ32" s="1022"/>
      <c r="AR32" s="1022"/>
      <c r="AS32" s="1022"/>
      <c r="AT32" s="1022"/>
      <c r="AU32" s="1022">
        <v>1113</v>
      </c>
      <c r="AV32" s="1022"/>
      <c r="AW32" s="1022"/>
      <c r="AX32" s="1022"/>
      <c r="AY32" s="1022"/>
      <c r="AZ32" s="1093" t="s">
        <v>562</v>
      </c>
      <c r="BA32" s="1093"/>
      <c r="BB32" s="1093"/>
      <c r="BC32" s="1093"/>
      <c r="BD32" s="1093"/>
      <c r="BE32" s="1077" t="s">
        <v>401</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402</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382</v>
      </c>
      <c r="B63" s="995" t="s">
        <v>403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385</v>
      </c>
      <c r="AG63" s="1010"/>
      <c r="AH63" s="1010"/>
      <c r="AI63" s="1010"/>
      <c r="AJ63" s="1075"/>
      <c r="AK63" s="1076"/>
      <c r="AL63" s="1014"/>
      <c r="AM63" s="1014"/>
      <c r="AN63" s="1014"/>
      <c r="AO63" s="1014"/>
      <c r="AP63" s="1010">
        <v>1688</v>
      </c>
      <c r="AQ63" s="1010"/>
      <c r="AR63" s="1010"/>
      <c r="AS63" s="1010"/>
      <c r="AT63" s="1010"/>
      <c r="AU63" s="1010">
        <v>1351</v>
      </c>
      <c r="AV63" s="1010"/>
      <c r="AW63" s="1010"/>
      <c r="AX63" s="1010"/>
      <c r="AY63" s="1010"/>
      <c r="AZ63" s="1070"/>
      <c r="BA63" s="1070"/>
      <c r="BB63" s="1070"/>
      <c r="BC63" s="1070"/>
      <c r="BD63" s="1070"/>
      <c r="BE63" s="1011"/>
      <c r="BF63" s="1011"/>
      <c r="BG63" s="1011"/>
      <c r="BH63" s="1011"/>
      <c r="BI63" s="1012"/>
      <c r="BJ63" s="1071" t="s">
        <v>384</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405</v>
      </c>
      <c r="B66" s="1047"/>
      <c r="C66" s="1047"/>
      <c r="D66" s="1047"/>
      <c r="E66" s="1047"/>
      <c r="F66" s="1047"/>
      <c r="G66" s="1047"/>
      <c r="H66" s="1047"/>
      <c r="I66" s="1047"/>
      <c r="J66" s="1047"/>
      <c r="K66" s="1047"/>
      <c r="L66" s="1047"/>
      <c r="M66" s="1047"/>
      <c r="N66" s="1047"/>
      <c r="O66" s="1047"/>
      <c r="P66" s="1048"/>
      <c r="Q66" s="1052" t="s">
        <v>406</v>
      </c>
      <c r="R66" s="1053"/>
      <c r="S66" s="1053"/>
      <c r="T66" s="1053"/>
      <c r="U66" s="1054"/>
      <c r="V66" s="1052" t="s">
        <v>388</v>
      </c>
      <c r="W66" s="1053"/>
      <c r="X66" s="1053"/>
      <c r="Y66" s="1053"/>
      <c r="Z66" s="1054"/>
      <c r="AA66" s="1052" t="s">
        <v>389</v>
      </c>
      <c r="AB66" s="1053"/>
      <c r="AC66" s="1053"/>
      <c r="AD66" s="1053"/>
      <c r="AE66" s="1054"/>
      <c r="AF66" s="1058" t="s">
        <v>390</v>
      </c>
      <c r="AG66" s="1059"/>
      <c r="AH66" s="1059"/>
      <c r="AI66" s="1059"/>
      <c r="AJ66" s="1060"/>
      <c r="AK66" s="1052" t="s">
        <v>407</v>
      </c>
      <c r="AL66" s="1047"/>
      <c r="AM66" s="1047"/>
      <c r="AN66" s="1047"/>
      <c r="AO66" s="1048"/>
      <c r="AP66" s="1052" t="s">
        <v>408</v>
      </c>
      <c r="AQ66" s="1053"/>
      <c r="AR66" s="1053"/>
      <c r="AS66" s="1053"/>
      <c r="AT66" s="1054"/>
      <c r="AU66" s="1052" t="s">
        <v>409</v>
      </c>
      <c r="AV66" s="1053"/>
      <c r="AW66" s="1053"/>
      <c r="AX66" s="1053"/>
      <c r="AY66" s="1054"/>
      <c r="AZ66" s="1052" t="s">
        <v>370</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563</v>
      </c>
      <c r="C68" s="1037"/>
      <c r="D68" s="1037"/>
      <c r="E68" s="1037"/>
      <c r="F68" s="1037"/>
      <c r="G68" s="1037"/>
      <c r="H68" s="1037"/>
      <c r="I68" s="1037"/>
      <c r="J68" s="1037"/>
      <c r="K68" s="1037"/>
      <c r="L68" s="1037"/>
      <c r="M68" s="1037"/>
      <c r="N68" s="1037"/>
      <c r="O68" s="1037"/>
      <c r="P68" s="1038"/>
      <c r="Q68" s="1039">
        <v>1074</v>
      </c>
      <c r="R68" s="1033"/>
      <c r="S68" s="1033"/>
      <c r="T68" s="1033"/>
      <c r="U68" s="1033"/>
      <c r="V68" s="1033">
        <v>1061</v>
      </c>
      <c r="W68" s="1033"/>
      <c r="X68" s="1033"/>
      <c r="Y68" s="1033"/>
      <c r="Z68" s="1033"/>
      <c r="AA68" s="1033">
        <v>13</v>
      </c>
      <c r="AB68" s="1033"/>
      <c r="AC68" s="1033"/>
      <c r="AD68" s="1033"/>
      <c r="AE68" s="1033"/>
      <c r="AF68" s="1033">
        <v>13</v>
      </c>
      <c r="AG68" s="1033"/>
      <c r="AH68" s="1033"/>
      <c r="AI68" s="1033"/>
      <c r="AJ68" s="1033"/>
      <c r="AK68" s="1033" t="s">
        <v>562</v>
      </c>
      <c r="AL68" s="1033"/>
      <c r="AM68" s="1033"/>
      <c r="AN68" s="1033"/>
      <c r="AO68" s="1033"/>
      <c r="AP68" s="1033">
        <v>177</v>
      </c>
      <c r="AQ68" s="1033"/>
      <c r="AR68" s="1033"/>
      <c r="AS68" s="1033"/>
      <c r="AT68" s="1033"/>
      <c r="AU68" s="1033">
        <v>74</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564</v>
      </c>
      <c r="C69" s="1026"/>
      <c r="D69" s="1026"/>
      <c r="E69" s="1026"/>
      <c r="F69" s="1026"/>
      <c r="G69" s="1026"/>
      <c r="H69" s="1026"/>
      <c r="I69" s="1026"/>
      <c r="J69" s="1026"/>
      <c r="K69" s="1026"/>
      <c r="L69" s="1026"/>
      <c r="M69" s="1026"/>
      <c r="N69" s="1026"/>
      <c r="O69" s="1026"/>
      <c r="P69" s="1027"/>
      <c r="Q69" s="1028">
        <v>17</v>
      </c>
      <c r="R69" s="1022"/>
      <c r="S69" s="1022"/>
      <c r="T69" s="1022"/>
      <c r="U69" s="1022"/>
      <c r="V69" s="1022">
        <v>14</v>
      </c>
      <c r="W69" s="1022"/>
      <c r="X69" s="1022"/>
      <c r="Y69" s="1022"/>
      <c r="Z69" s="1022"/>
      <c r="AA69" s="1022">
        <v>3</v>
      </c>
      <c r="AB69" s="1022"/>
      <c r="AC69" s="1022"/>
      <c r="AD69" s="1022"/>
      <c r="AE69" s="1022"/>
      <c r="AF69" s="1022">
        <v>3</v>
      </c>
      <c r="AG69" s="1022"/>
      <c r="AH69" s="1022"/>
      <c r="AI69" s="1022"/>
      <c r="AJ69" s="1022"/>
      <c r="AK69" s="1022" t="s">
        <v>562</v>
      </c>
      <c r="AL69" s="1022"/>
      <c r="AM69" s="1022"/>
      <c r="AN69" s="1022"/>
      <c r="AO69" s="1022"/>
      <c r="AP69" s="1022" t="s">
        <v>562</v>
      </c>
      <c r="AQ69" s="1022"/>
      <c r="AR69" s="1022"/>
      <c r="AS69" s="1022"/>
      <c r="AT69" s="1022"/>
      <c r="AU69" s="1022" t="s">
        <v>562</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382</v>
      </c>
      <c r="B88" s="995" t="s">
        <v>410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16</v>
      </c>
      <c r="AG88" s="1010"/>
      <c r="AH88" s="1010"/>
      <c r="AI88" s="1010"/>
      <c r="AJ88" s="1010"/>
      <c r="AK88" s="1014"/>
      <c r="AL88" s="1014"/>
      <c r="AM88" s="1014"/>
      <c r="AN88" s="1014"/>
      <c r="AO88" s="1014"/>
      <c r="AP88" s="1010">
        <v>177</v>
      </c>
      <c r="AQ88" s="1010"/>
      <c r="AR88" s="1010"/>
      <c r="AS88" s="1010"/>
      <c r="AT88" s="1010"/>
      <c r="AU88" s="1010">
        <v>74</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995" t="s">
        <v>411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40</v>
      </c>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418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419</v>
      </c>
      <c r="AB109" s="945"/>
      <c r="AC109" s="945"/>
      <c r="AD109" s="945"/>
      <c r="AE109" s="946"/>
      <c r="AF109" s="947" t="s">
        <v>301</v>
      </c>
      <c r="AG109" s="945"/>
      <c r="AH109" s="945"/>
      <c r="AI109" s="945"/>
      <c r="AJ109" s="946"/>
      <c r="AK109" s="947" t="s">
        <v>300</v>
      </c>
      <c r="AL109" s="945"/>
      <c r="AM109" s="945"/>
      <c r="AN109" s="945"/>
      <c r="AO109" s="946"/>
      <c r="AP109" s="947" t="s">
        <v>420</v>
      </c>
      <c r="AQ109" s="945"/>
      <c r="AR109" s="945"/>
      <c r="AS109" s="945"/>
      <c r="AT109" s="976"/>
      <c r="AU109" s="944" t="s">
        <v>418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419</v>
      </c>
      <c r="BR109" s="945"/>
      <c r="BS109" s="945"/>
      <c r="BT109" s="945"/>
      <c r="BU109" s="946"/>
      <c r="BV109" s="947" t="s">
        <v>301</v>
      </c>
      <c r="BW109" s="945"/>
      <c r="BX109" s="945"/>
      <c r="BY109" s="945"/>
      <c r="BZ109" s="946"/>
      <c r="CA109" s="947" t="s">
        <v>300</v>
      </c>
      <c r="CB109" s="945"/>
      <c r="CC109" s="945"/>
      <c r="CD109" s="945"/>
      <c r="CE109" s="946"/>
      <c r="CF109" s="983" t="s">
        <v>420</v>
      </c>
      <c r="CG109" s="983"/>
      <c r="CH109" s="983"/>
      <c r="CI109" s="983"/>
      <c r="CJ109" s="983"/>
      <c r="CK109" s="947" t="s">
        <v>421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419</v>
      </c>
      <c r="DH109" s="945"/>
      <c r="DI109" s="945"/>
      <c r="DJ109" s="945"/>
      <c r="DK109" s="946"/>
      <c r="DL109" s="947" t="s">
        <v>301</v>
      </c>
      <c r="DM109" s="945"/>
      <c r="DN109" s="945"/>
      <c r="DO109" s="945"/>
      <c r="DP109" s="946"/>
      <c r="DQ109" s="947" t="s">
        <v>300</v>
      </c>
      <c r="DR109" s="945"/>
      <c r="DS109" s="945"/>
      <c r="DT109" s="945"/>
      <c r="DU109" s="946"/>
      <c r="DV109" s="947" t="s">
        <v>420</v>
      </c>
      <c r="DW109" s="945"/>
      <c r="DX109" s="945"/>
      <c r="DY109" s="945"/>
      <c r="DZ109" s="976"/>
    </row>
    <row r="110" spans="1:131" s="246" customFormat="1" ht="26.25" customHeight="1" x14ac:dyDescent="0.15">
      <c r="A110" s="847" t="s">
        <v>422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453174</v>
      </c>
      <c r="AB110" s="938"/>
      <c r="AC110" s="938"/>
      <c r="AD110" s="938"/>
      <c r="AE110" s="939"/>
      <c r="AF110" s="940">
        <v>456483</v>
      </c>
      <c r="AG110" s="938"/>
      <c r="AH110" s="938"/>
      <c r="AI110" s="938"/>
      <c r="AJ110" s="939"/>
      <c r="AK110" s="940">
        <v>537685</v>
      </c>
      <c r="AL110" s="938"/>
      <c r="AM110" s="938"/>
      <c r="AN110" s="938"/>
      <c r="AO110" s="939"/>
      <c r="AP110" s="941">
        <v>19.5</v>
      </c>
      <c r="AQ110" s="942"/>
      <c r="AR110" s="942"/>
      <c r="AS110" s="942"/>
      <c r="AT110" s="943"/>
      <c r="AU110" s="977" t="s">
        <v>73</v>
      </c>
      <c r="AV110" s="978"/>
      <c r="AW110" s="978"/>
      <c r="AX110" s="978"/>
      <c r="AY110" s="978"/>
      <c r="AZ110" s="903" t="s">
        <v>423</v>
      </c>
      <c r="BA110" s="848"/>
      <c r="BB110" s="848"/>
      <c r="BC110" s="848"/>
      <c r="BD110" s="848"/>
      <c r="BE110" s="848"/>
      <c r="BF110" s="848"/>
      <c r="BG110" s="848"/>
      <c r="BH110" s="848"/>
      <c r="BI110" s="848"/>
      <c r="BJ110" s="848"/>
      <c r="BK110" s="848"/>
      <c r="BL110" s="848"/>
      <c r="BM110" s="848"/>
      <c r="BN110" s="848"/>
      <c r="BO110" s="848"/>
      <c r="BP110" s="849"/>
      <c r="BQ110" s="904">
        <v>5664829</v>
      </c>
      <c r="BR110" s="885"/>
      <c r="BS110" s="885"/>
      <c r="BT110" s="885"/>
      <c r="BU110" s="885"/>
      <c r="BV110" s="885">
        <v>5709654</v>
      </c>
      <c r="BW110" s="885"/>
      <c r="BX110" s="885"/>
      <c r="BY110" s="885"/>
      <c r="BZ110" s="885"/>
      <c r="CA110" s="885">
        <v>5989532</v>
      </c>
      <c r="CB110" s="885"/>
      <c r="CC110" s="885"/>
      <c r="CD110" s="885"/>
      <c r="CE110" s="885"/>
      <c r="CF110" s="909">
        <v>217</v>
      </c>
      <c r="CG110" s="910"/>
      <c r="CH110" s="910"/>
      <c r="CI110" s="910"/>
      <c r="CJ110" s="910"/>
      <c r="CK110" s="973" t="s">
        <v>424</v>
      </c>
      <c r="CL110" s="859"/>
      <c r="CM110" s="934" t="s">
        <v>425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128304</v>
      </c>
      <c r="DH110" s="885"/>
      <c r="DI110" s="885"/>
      <c r="DJ110" s="885"/>
      <c r="DK110" s="885"/>
      <c r="DL110" s="885">
        <v>117562</v>
      </c>
      <c r="DM110" s="885"/>
      <c r="DN110" s="885"/>
      <c r="DO110" s="885"/>
      <c r="DP110" s="885"/>
      <c r="DQ110" s="885">
        <v>103306</v>
      </c>
      <c r="DR110" s="885"/>
      <c r="DS110" s="885"/>
      <c r="DT110" s="885"/>
      <c r="DU110" s="885"/>
      <c r="DV110" s="886">
        <v>3.7</v>
      </c>
      <c r="DW110" s="886"/>
      <c r="DX110" s="886"/>
      <c r="DY110" s="886"/>
      <c r="DZ110" s="887"/>
    </row>
    <row r="111" spans="1:131" s="246" customFormat="1" ht="26.25" customHeight="1" x14ac:dyDescent="0.15">
      <c r="A111" s="814" t="s">
        <v>426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130</v>
      </c>
      <c r="AB111" s="966"/>
      <c r="AC111" s="966"/>
      <c r="AD111" s="966"/>
      <c r="AE111" s="967"/>
      <c r="AF111" s="968" t="s">
        <v>130</v>
      </c>
      <c r="AG111" s="966"/>
      <c r="AH111" s="966"/>
      <c r="AI111" s="966"/>
      <c r="AJ111" s="967"/>
      <c r="AK111" s="968" t="s">
        <v>130</v>
      </c>
      <c r="AL111" s="966"/>
      <c r="AM111" s="966"/>
      <c r="AN111" s="966"/>
      <c r="AO111" s="967"/>
      <c r="AP111" s="969" t="s">
        <v>130</v>
      </c>
      <c r="AQ111" s="970"/>
      <c r="AR111" s="970"/>
      <c r="AS111" s="970"/>
      <c r="AT111" s="971"/>
      <c r="AU111" s="979"/>
      <c r="AV111" s="980"/>
      <c r="AW111" s="980"/>
      <c r="AX111" s="980"/>
      <c r="AY111" s="980"/>
      <c r="AZ111" s="855" t="s">
        <v>427</v>
      </c>
      <c r="BA111" s="790"/>
      <c r="BB111" s="790"/>
      <c r="BC111" s="790"/>
      <c r="BD111" s="790"/>
      <c r="BE111" s="790"/>
      <c r="BF111" s="790"/>
      <c r="BG111" s="790"/>
      <c r="BH111" s="790"/>
      <c r="BI111" s="790"/>
      <c r="BJ111" s="790"/>
      <c r="BK111" s="790"/>
      <c r="BL111" s="790"/>
      <c r="BM111" s="790"/>
      <c r="BN111" s="790"/>
      <c r="BO111" s="790"/>
      <c r="BP111" s="791"/>
      <c r="BQ111" s="856">
        <v>128304</v>
      </c>
      <c r="BR111" s="857"/>
      <c r="BS111" s="857"/>
      <c r="BT111" s="857"/>
      <c r="BU111" s="857"/>
      <c r="BV111" s="857">
        <v>117562</v>
      </c>
      <c r="BW111" s="857"/>
      <c r="BX111" s="857"/>
      <c r="BY111" s="857"/>
      <c r="BZ111" s="857"/>
      <c r="CA111" s="857">
        <v>103306</v>
      </c>
      <c r="CB111" s="857"/>
      <c r="CC111" s="857"/>
      <c r="CD111" s="857"/>
      <c r="CE111" s="857"/>
      <c r="CF111" s="918">
        <v>3.7</v>
      </c>
      <c r="CG111" s="919"/>
      <c r="CH111" s="919"/>
      <c r="CI111" s="919"/>
      <c r="CJ111" s="919"/>
      <c r="CK111" s="974"/>
      <c r="CL111" s="861"/>
      <c r="CM111" s="864" t="s">
        <v>428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130</v>
      </c>
      <c r="DH111" s="857"/>
      <c r="DI111" s="857"/>
      <c r="DJ111" s="857"/>
      <c r="DK111" s="857"/>
      <c r="DL111" s="857" t="s">
        <v>429</v>
      </c>
      <c r="DM111" s="857"/>
      <c r="DN111" s="857"/>
      <c r="DO111" s="857"/>
      <c r="DP111" s="857"/>
      <c r="DQ111" s="857" t="s">
        <v>429</v>
      </c>
      <c r="DR111" s="857"/>
      <c r="DS111" s="857"/>
      <c r="DT111" s="857"/>
      <c r="DU111" s="857"/>
      <c r="DV111" s="834" t="s">
        <v>130</v>
      </c>
      <c r="DW111" s="834"/>
      <c r="DX111" s="834"/>
      <c r="DY111" s="834"/>
      <c r="DZ111" s="835"/>
    </row>
    <row r="112" spans="1:131" s="246" customFormat="1" ht="26.25" customHeight="1" x14ac:dyDescent="0.15">
      <c r="A112" s="959" t="s">
        <v>430</v>
      </c>
      <c r="B112" s="960"/>
      <c r="C112" s="790" t="s">
        <v>431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429</v>
      </c>
      <c r="AB112" s="820"/>
      <c r="AC112" s="820"/>
      <c r="AD112" s="820"/>
      <c r="AE112" s="821"/>
      <c r="AF112" s="822" t="s">
        <v>130</v>
      </c>
      <c r="AG112" s="820"/>
      <c r="AH112" s="820"/>
      <c r="AI112" s="820"/>
      <c r="AJ112" s="821"/>
      <c r="AK112" s="822" t="s">
        <v>130</v>
      </c>
      <c r="AL112" s="820"/>
      <c r="AM112" s="820"/>
      <c r="AN112" s="820"/>
      <c r="AO112" s="821"/>
      <c r="AP112" s="867" t="s">
        <v>130</v>
      </c>
      <c r="AQ112" s="868"/>
      <c r="AR112" s="868"/>
      <c r="AS112" s="868"/>
      <c r="AT112" s="869"/>
      <c r="AU112" s="979"/>
      <c r="AV112" s="980"/>
      <c r="AW112" s="980"/>
      <c r="AX112" s="980"/>
      <c r="AY112" s="980"/>
      <c r="AZ112" s="855" t="s">
        <v>432</v>
      </c>
      <c r="BA112" s="790"/>
      <c r="BB112" s="790"/>
      <c r="BC112" s="790"/>
      <c r="BD112" s="790"/>
      <c r="BE112" s="790"/>
      <c r="BF112" s="790"/>
      <c r="BG112" s="790"/>
      <c r="BH112" s="790"/>
      <c r="BI112" s="790"/>
      <c r="BJ112" s="790"/>
      <c r="BK112" s="790"/>
      <c r="BL112" s="790"/>
      <c r="BM112" s="790"/>
      <c r="BN112" s="790"/>
      <c r="BO112" s="790"/>
      <c r="BP112" s="791"/>
      <c r="BQ112" s="856">
        <v>1302019</v>
      </c>
      <c r="BR112" s="857"/>
      <c r="BS112" s="857"/>
      <c r="BT112" s="857"/>
      <c r="BU112" s="857"/>
      <c r="BV112" s="857">
        <v>1351545</v>
      </c>
      <c r="BW112" s="857"/>
      <c r="BX112" s="857"/>
      <c r="BY112" s="857"/>
      <c r="BZ112" s="857"/>
      <c r="CA112" s="857">
        <v>1350928</v>
      </c>
      <c r="CB112" s="857"/>
      <c r="CC112" s="857"/>
      <c r="CD112" s="857"/>
      <c r="CE112" s="857"/>
      <c r="CF112" s="918">
        <v>48.9</v>
      </c>
      <c r="CG112" s="919"/>
      <c r="CH112" s="919"/>
      <c r="CI112" s="919"/>
      <c r="CJ112" s="919"/>
      <c r="CK112" s="974"/>
      <c r="CL112" s="861"/>
      <c r="CM112" s="864" t="s">
        <v>433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130</v>
      </c>
      <c r="DH112" s="857"/>
      <c r="DI112" s="857"/>
      <c r="DJ112" s="857"/>
      <c r="DK112" s="857"/>
      <c r="DL112" s="857" t="s">
        <v>130</v>
      </c>
      <c r="DM112" s="857"/>
      <c r="DN112" s="857"/>
      <c r="DO112" s="857"/>
      <c r="DP112" s="857"/>
      <c r="DQ112" s="857" t="s">
        <v>384</v>
      </c>
      <c r="DR112" s="857"/>
      <c r="DS112" s="857"/>
      <c r="DT112" s="857"/>
      <c r="DU112" s="857"/>
      <c r="DV112" s="834" t="s">
        <v>384</v>
      </c>
      <c r="DW112" s="834"/>
      <c r="DX112" s="834"/>
      <c r="DY112" s="834"/>
      <c r="DZ112" s="835"/>
    </row>
    <row r="113" spans="1:130" s="246" customFormat="1" ht="26.25" customHeight="1" x14ac:dyDescent="0.15">
      <c r="A113" s="961"/>
      <c r="B113" s="962"/>
      <c r="C113" s="790" t="s">
        <v>434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222800</v>
      </c>
      <c r="AB113" s="966"/>
      <c r="AC113" s="966"/>
      <c r="AD113" s="966"/>
      <c r="AE113" s="967"/>
      <c r="AF113" s="968">
        <v>209075</v>
      </c>
      <c r="AG113" s="966"/>
      <c r="AH113" s="966"/>
      <c r="AI113" s="966"/>
      <c r="AJ113" s="967"/>
      <c r="AK113" s="968">
        <v>200703</v>
      </c>
      <c r="AL113" s="966"/>
      <c r="AM113" s="966"/>
      <c r="AN113" s="966"/>
      <c r="AO113" s="967"/>
      <c r="AP113" s="969">
        <v>7.3</v>
      </c>
      <c r="AQ113" s="970"/>
      <c r="AR113" s="970"/>
      <c r="AS113" s="970"/>
      <c r="AT113" s="971"/>
      <c r="AU113" s="979"/>
      <c r="AV113" s="980"/>
      <c r="AW113" s="980"/>
      <c r="AX113" s="980"/>
      <c r="AY113" s="980"/>
      <c r="AZ113" s="855" t="s">
        <v>435</v>
      </c>
      <c r="BA113" s="790"/>
      <c r="BB113" s="790"/>
      <c r="BC113" s="790"/>
      <c r="BD113" s="790"/>
      <c r="BE113" s="790"/>
      <c r="BF113" s="790"/>
      <c r="BG113" s="790"/>
      <c r="BH113" s="790"/>
      <c r="BI113" s="790"/>
      <c r="BJ113" s="790"/>
      <c r="BK113" s="790"/>
      <c r="BL113" s="790"/>
      <c r="BM113" s="790"/>
      <c r="BN113" s="790"/>
      <c r="BO113" s="790"/>
      <c r="BP113" s="791"/>
      <c r="BQ113" s="856">
        <v>66265</v>
      </c>
      <c r="BR113" s="857"/>
      <c r="BS113" s="857"/>
      <c r="BT113" s="857"/>
      <c r="BU113" s="857"/>
      <c r="BV113" s="857">
        <v>54515</v>
      </c>
      <c r="BW113" s="857"/>
      <c r="BX113" s="857"/>
      <c r="BY113" s="857"/>
      <c r="BZ113" s="857"/>
      <c r="CA113" s="857">
        <v>42707</v>
      </c>
      <c r="CB113" s="857"/>
      <c r="CC113" s="857"/>
      <c r="CD113" s="857"/>
      <c r="CE113" s="857"/>
      <c r="CF113" s="918">
        <v>1.5</v>
      </c>
      <c r="CG113" s="919"/>
      <c r="CH113" s="919"/>
      <c r="CI113" s="919"/>
      <c r="CJ113" s="919"/>
      <c r="CK113" s="974"/>
      <c r="CL113" s="861"/>
      <c r="CM113" s="864" t="s">
        <v>436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429</v>
      </c>
      <c r="DH113" s="820"/>
      <c r="DI113" s="820"/>
      <c r="DJ113" s="820"/>
      <c r="DK113" s="821"/>
      <c r="DL113" s="822" t="s">
        <v>384</v>
      </c>
      <c r="DM113" s="820"/>
      <c r="DN113" s="820"/>
      <c r="DO113" s="820"/>
      <c r="DP113" s="821"/>
      <c r="DQ113" s="822" t="s">
        <v>384</v>
      </c>
      <c r="DR113" s="820"/>
      <c r="DS113" s="820"/>
      <c r="DT113" s="820"/>
      <c r="DU113" s="821"/>
      <c r="DV113" s="867" t="s">
        <v>384</v>
      </c>
      <c r="DW113" s="868"/>
      <c r="DX113" s="868"/>
      <c r="DY113" s="868"/>
      <c r="DZ113" s="869"/>
    </row>
    <row r="114" spans="1:130" s="246" customFormat="1" ht="26.25" customHeight="1" x14ac:dyDescent="0.15">
      <c r="A114" s="961"/>
      <c r="B114" s="962"/>
      <c r="C114" s="790" t="s">
        <v>437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130</v>
      </c>
      <c r="AB114" s="820"/>
      <c r="AC114" s="820"/>
      <c r="AD114" s="820"/>
      <c r="AE114" s="821"/>
      <c r="AF114" s="822" t="s">
        <v>429</v>
      </c>
      <c r="AG114" s="820"/>
      <c r="AH114" s="820"/>
      <c r="AI114" s="820"/>
      <c r="AJ114" s="821"/>
      <c r="AK114" s="822" t="s">
        <v>130</v>
      </c>
      <c r="AL114" s="820"/>
      <c r="AM114" s="820"/>
      <c r="AN114" s="820"/>
      <c r="AO114" s="821"/>
      <c r="AP114" s="867" t="s">
        <v>130</v>
      </c>
      <c r="AQ114" s="868"/>
      <c r="AR114" s="868"/>
      <c r="AS114" s="868"/>
      <c r="AT114" s="869"/>
      <c r="AU114" s="979"/>
      <c r="AV114" s="980"/>
      <c r="AW114" s="980"/>
      <c r="AX114" s="980"/>
      <c r="AY114" s="980"/>
      <c r="AZ114" s="855" t="s">
        <v>438</v>
      </c>
      <c r="BA114" s="790"/>
      <c r="BB114" s="790"/>
      <c r="BC114" s="790"/>
      <c r="BD114" s="790"/>
      <c r="BE114" s="790"/>
      <c r="BF114" s="790"/>
      <c r="BG114" s="790"/>
      <c r="BH114" s="790"/>
      <c r="BI114" s="790"/>
      <c r="BJ114" s="790"/>
      <c r="BK114" s="790"/>
      <c r="BL114" s="790"/>
      <c r="BM114" s="790"/>
      <c r="BN114" s="790"/>
      <c r="BO114" s="790"/>
      <c r="BP114" s="791"/>
      <c r="BQ114" s="856">
        <v>974341</v>
      </c>
      <c r="BR114" s="857"/>
      <c r="BS114" s="857"/>
      <c r="BT114" s="857"/>
      <c r="BU114" s="857"/>
      <c r="BV114" s="857">
        <v>958461</v>
      </c>
      <c r="BW114" s="857"/>
      <c r="BX114" s="857"/>
      <c r="BY114" s="857"/>
      <c r="BZ114" s="857"/>
      <c r="CA114" s="857">
        <v>851318</v>
      </c>
      <c r="CB114" s="857"/>
      <c r="CC114" s="857"/>
      <c r="CD114" s="857"/>
      <c r="CE114" s="857"/>
      <c r="CF114" s="918">
        <v>30.8</v>
      </c>
      <c r="CG114" s="919"/>
      <c r="CH114" s="919"/>
      <c r="CI114" s="919"/>
      <c r="CJ114" s="919"/>
      <c r="CK114" s="974"/>
      <c r="CL114" s="861"/>
      <c r="CM114" s="864" t="s">
        <v>439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130</v>
      </c>
      <c r="DH114" s="820"/>
      <c r="DI114" s="820"/>
      <c r="DJ114" s="820"/>
      <c r="DK114" s="821"/>
      <c r="DL114" s="822" t="s">
        <v>130</v>
      </c>
      <c r="DM114" s="820"/>
      <c r="DN114" s="820"/>
      <c r="DO114" s="820"/>
      <c r="DP114" s="821"/>
      <c r="DQ114" s="822" t="s">
        <v>130</v>
      </c>
      <c r="DR114" s="820"/>
      <c r="DS114" s="820"/>
      <c r="DT114" s="820"/>
      <c r="DU114" s="821"/>
      <c r="DV114" s="867" t="s">
        <v>429</v>
      </c>
      <c r="DW114" s="868"/>
      <c r="DX114" s="868"/>
      <c r="DY114" s="868"/>
      <c r="DZ114" s="869"/>
    </row>
    <row r="115" spans="1:130" s="246" customFormat="1" ht="26.25" customHeight="1" x14ac:dyDescent="0.15">
      <c r="A115" s="961"/>
      <c r="B115" s="962"/>
      <c r="C115" s="790" t="s">
        <v>440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429</v>
      </c>
      <c r="AB115" s="966"/>
      <c r="AC115" s="966"/>
      <c r="AD115" s="966"/>
      <c r="AE115" s="967"/>
      <c r="AF115" s="968" t="s">
        <v>384</v>
      </c>
      <c r="AG115" s="966"/>
      <c r="AH115" s="966"/>
      <c r="AI115" s="966"/>
      <c r="AJ115" s="967"/>
      <c r="AK115" s="968" t="s">
        <v>429</v>
      </c>
      <c r="AL115" s="966"/>
      <c r="AM115" s="966"/>
      <c r="AN115" s="966"/>
      <c r="AO115" s="967"/>
      <c r="AP115" s="969" t="s">
        <v>429</v>
      </c>
      <c r="AQ115" s="970"/>
      <c r="AR115" s="970"/>
      <c r="AS115" s="970"/>
      <c r="AT115" s="971"/>
      <c r="AU115" s="979"/>
      <c r="AV115" s="980"/>
      <c r="AW115" s="980"/>
      <c r="AX115" s="980"/>
      <c r="AY115" s="980"/>
      <c r="AZ115" s="855" t="s">
        <v>441</v>
      </c>
      <c r="BA115" s="790"/>
      <c r="BB115" s="790"/>
      <c r="BC115" s="790"/>
      <c r="BD115" s="790"/>
      <c r="BE115" s="790"/>
      <c r="BF115" s="790"/>
      <c r="BG115" s="790"/>
      <c r="BH115" s="790"/>
      <c r="BI115" s="790"/>
      <c r="BJ115" s="790"/>
      <c r="BK115" s="790"/>
      <c r="BL115" s="790"/>
      <c r="BM115" s="790"/>
      <c r="BN115" s="790"/>
      <c r="BO115" s="790"/>
      <c r="BP115" s="791"/>
      <c r="BQ115" s="856" t="s">
        <v>130</v>
      </c>
      <c r="BR115" s="857"/>
      <c r="BS115" s="857"/>
      <c r="BT115" s="857"/>
      <c r="BU115" s="857"/>
      <c r="BV115" s="857" t="s">
        <v>384</v>
      </c>
      <c r="BW115" s="857"/>
      <c r="BX115" s="857"/>
      <c r="BY115" s="857"/>
      <c r="BZ115" s="857"/>
      <c r="CA115" s="857" t="s">
        <v>130</v>
      </c>
      <c r="CB115" s="857"/>
      <c r="CC115" s="857"/>
      <c r="CD115" s="857"/>
      <c r="CE115" s="857"/>
      <c r="CF115" s="918" t="s">
        <v>130</v>
      </c>
      <c r="CG115" s="919"/>
      <c r="CH115" s="919"/>
      <c r="CI115" s="919"/>
      <c r="CJ115" s="919"/>
      <c r="CK115" s="974"/>
      <c r="CL115" s="861"/>
      <c r="CM115" s="855" t="s">
        <v>442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130</v>
      </c>
      <c r="DH115" s="820"/>
      <c r="DI115" s="820"/>
      <c r="DJ115" s="820"/>
      <c r="DK115" s="821"/>
      <c r="DL115" s="822" t="s">
        <v>130</v>
      </c>
      <c r="DM115" s="820"/>
      <c r="DN115" s="820"/>
      <c r="DO115" s="820"/>
      <c r="DP115" s="821"/>
      <c r="DQ115" s="822" t="s">
        <v>384</v>
      </c>
      <c r="DR115" s="820"/>
      <c r="DS115" s="820"/>
      <c r="DT115" s="820"/>
      <c r="DU115" s="821"/>
      <c r="DV115" s="867" t="s">
        <v>130</v>
      </c>
      <c r="DW115" s="868"/>
      <c r="DX115" s="868"/>
      <c r="DY115" s="868"/>
      <c r="DZ115" s="869"/>
    </row>
    <row r="116" spans="1:130" s="246" customFormat="1" ht="26.25" customHeight="1" x14ac:dyDescent="0.15">
      <c r="A116" s="963"/>
      <c r="B116" s="964"/>
      <c r="C116" s="923" t="s">
        <v>443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133</v>
      </c>
      <c r="AB116" s="820"/>
      <c r="AC116" s="820"/>
      <c r="AD116" s="820"/>
      <c r="AE116" s="821"/>
      <c r="AF116" s="822">
        <v>37</v>
      </c>
      <c r="AG116" s="820"/>
      <c r="AH116" s="820"/>
      <c r="AI116" s="820"/>
      <c r="AJ116" s="821"/>
      <c r="AK116" s="822">
        <v>54</v>
      </c>
      <c r="AL116" s="820"/>
      <c r="AM116" s="820"/>
      <c r="AN116" s="820"/>
      <c r="AO116" s="821"/>
      <c r="AP116" s="867">
        <v>0</v>
      </c>
      <c r="AQ116" s="868"/>
      <c r="AR116" s="868"/>
      <c r="AS116" s="868"/>
      <c r="AT116" s="869"/>
      <c r="AU116" s="979"/>
      <c r="AV116" s="980"/>
      <c r="AW116" s="980"/>
      <c r="AX116" s="980"/>
      <c r="AY116" s="980"/>
      <c r="AZ116" s="906" t="s">
        <v>444</v>
      </c>
      <c r="BA116" s="907"/>
      <c r="BB116" s="907"/>
      <c r="BC116" s="907"/>
      <c r="BD116" s="907"/>
      <c r="BE116" s="907"/>
      <c r="BF116" s="907"/>
      <c r="BG116" s="907"/>
      <c r="BH116" s="907"/>
      <c r="BI116" s="907"/>
      <c r="BJ116" s="907"/>
      <c r="BK116" s="907"/>
      <c r="BL116" s="907"/>
      <c r="BM116" s="907"/>
      <c r="BN116" s="907"/>
      <c r="BO116" s="907"/>
      <c r="BP116" s="908"/>
      <c r="BQ116" s="856" t="s">
        <v>384</v>
      </c>
      <c r="BR116" s="857"/>
      <c r="BS116" s="857"/>
      <c r="BT116" s="857"/>
      <c r="BU116" s="857"/>
      <c r="BV116" s="857" t="s">
        <v>130</v>
      </c>
      <c r="BW116" s="857"/>
      <c r="BX116" s="857"/>
      <c r="BY116" s="857"/>
      <c r="BZ116" s="857"/>
      <c r="CA116" s="857" t="s">
        <v>130</v>
      </c>
      <c r="CB116" s="857"/>
      <c r="CC116" s="857"/>
      <c r="CD116" s="857"/>
      <c r="CE116" s="857"/>
      <c r="CF116" s="918" t="s">
        <v>384</v>
      </c>
      <c r="CG116" s="919"/>
      <c r="CH116" s="919"/>
      <c r="CI116" s="919"/>
      <c r="CJ116" s="919"/>
      <c r="CK116" s="974"/>
      <c r="CL116" s="861"/>
      <c r="CM116" s="864" t="s">
        <v>445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429</v>
      </c>
      <c r="DH116" s="820"/>
      <c r="DI116" s="820"/>
      <c r="DJ116" s="820"/>
      <c r="DK116" s="821"/>
      <c r="DL116" s="822" t="s">
        <v>130</v>
      </c>
      <c r="DM116" s="820"/>
      <c r="DN116" s="820"/>
      <c r="DO116" s="820"/>
      <c r="DP116" s="821"/>
      <c r="DQ116" s="822" t="s">
        <v>384</v>
      </c>
      <c r="DR116" s="820"/>
      <c r="DS116" s="820"/>
      <c r="DT116" s="820"/>
      <c r="DU116" s="821"/>
      <c r="DV116" s="867" t="s">
        <v>130</v>
      </c>
      <c r="DW116" s="868"/>
      <c r="DX116" s="868"/>
      <c r="DY116" s="868"/>
      <c r="DZ116" s="869"/>
    </row>
    <row r="117" spans="1:130" s="246" customFormat="1" ht="26.25" customHeight="1" x14ac:dyDescent="0.15">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446</v>
      </c>
      <c r="Z117" s="946"/>
      <c r="AA117" s="951">
        <v>676107</v>
      </c>
      <c r="AB117" s="952"/>
      <c r="AC117" s="952"/>
      <c r="AD117" s="952"/>
      <c r="AE117" s="953"/>
      <c r="AF117" s="954">
        <v>665595</v>
      </c>
      <c r="AG117" s="952"/>
      <c r="AH117" s="952"/>
      <c r="AI117" s="952"/>
      <c r="AJ117" s="953"/>
      <c r="AK117" s="954">
        <v>738442</v>
      </c>
      <c r="AL117" s="952"/>
      <c r="AM117" s="952"/>
      <c r="AN117" s="952"/>
      <c r="AO117" s="953"/>
      <c r="AP117" s="955"/>
      <c r="AQ117" s="956"/>
      <c r="AR117" s="956"/>
      <c r="AS117" s="956"/>
      <c r="AT117" s="957"/>
      <c r="AU117" s="979"/>
      <c r="AV117" s="980"/>
      <c r="AW117" s="980"/>
      <c r="AX117" s="980"/>
      <c r="AY117" s="980"/>
      <c r="AZ117" s="906" t="s">
        <v>447</v>
      </c>
      <c r="BA117" s="907"/>
      <c r="BB117" s="907"/>
      <c r="BC117" s="907"/>
      <c r="BD117" s="907"/>
      <c r="BE117" s="907"/>
      <c r="BF117" s="907"/>
      <c r="BG117" s="907"/>
      <c r="BH117" s="907"/>
      <c r="BI117" s="907"/>
      <c r="BJ117" s="907"/>
      <c r="BK117" s="907"/>
      <c r="BL117" s="907"/>
      <c r="BM117" s="907"/>
      <c r="BN117" s="907"/>
      <c r="BO117" s="907"/>
      <c r="BP117" s="908"/>
      <c r="BQ117" s="856" t="s">
        <v>130</v>
      </c>
      <c r="BR117" s="857"/>
      <c r="BS117" s="857"/>
      <c r="BT117" s="857"/>
      <c r="BU117" s="857"/>
      <c r="BV117" s="857" t="s">
        <v>130</v>
      </c>
      <c r="BW117" s="857"/>
      <c r="BX117" s="857"/>
      <c r="BY117" s="857"/>
      <c r="BZ117" s="857"/>
      <c r="CA117" s="857" t="s">
        <v>130</v>
      </c>
      <c r="CB117" s="857"/>
      <c r="CC117" s="857"/>
      <c r="CD117" s="857"/>
      <c r="CE117" s="857"/>
      <c r="CF117" s="918" t="s">
        <v>384</v>
      </c>
      <c r="CG117" s="919"/>
      <c r="CH117" s="919"/>
      <c r="CI117" s="919"/>
      <c r="CJ117" s="919"/>
      <c r="CK117" s="974"/>
      <c r="CL117" s="861"/>
      <c r="CM117" s="864" t="s">
        <v>448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130</v>
      </c>
      <c r="DH117" s="820"/>
      <c r="DI117" s="820"/>
      <c r="DJ117" s="820"/>
      <c r="DK117" s="821"/>
      <c r="DL117" s="822" t="s">
        <v>384</v>
      </c>
      <c r="DM117" s="820"/>
      <c r="DN117" s="820"/>
      <c r="DO117" s="820"/>
      <c r="DP117" s="821"/>
      <c r="DQ117" s="822" t="s">
        <v>384</v>
      </c>
      <c r="DR117" s="820"/>
      <c r="DS117" s="820"/>
      <c r="DT117" s="820"/>
      <c r="DU117" s="821"/>
      <c r="DV117" s="867" t="s">
        <v>384</v>
      </c>
      <c r="DW117" s="868"/>
      <c r="DX117" s="868"/>
      <c r="DY117" s="868"/>
      <c r="DZ117" s="869"/>
    </row>
    <row r="118" spans="1:130" s="246" customFormat="1" ht="26.25" customHeight="1" x14ac:dyDescent="0.15">
      <c r="A118" s="944" t="s">
        <v>421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419</v>
      </c>
      <c r="AB118" s="945"/>
      <c r="AC118" s="945"/>
      <c r="AD118" s="945"/>
      <c r="AE118" s="946"/>
      <c r="AF118" s="947" t="s">
        <v>301</v>
      </c>
      <c r="AG118" s="945"/>
      <c r="AH118" s="945"/>
      <c r="AI118" s="945"/>
      <c r="AJ118" s="946"/>
      <c r="AK118" s="947" t="s">
        <v>300</v>
      </c>
      <c r="AL118" s="945"/>
      <c r="AM118" s="945"/>
      <c r="AN118" s="945"/>
      <c r="AO118" s="946"/>
      <c r="AP118" s="948" t="s">
        <v>420</v>
      </c>
      <c r="AQ118" s="949"/>
      <c r="AR118" s="949"/>
      <c r="AS118" s="949"/>
      <c r="AT118" s="950"/>
      <c r="AU118" s="979"/>
      <c r="AV118" s="980"/>
      <c r="AW118" s="980"/>
      <c r="AX118" s="980"/>
      <c r="AY118" s="980"/>
      <c r="AZ118" s="922" t="s">
        <v>449</v>
      </c>
      <c r="BA118" s="923"/>
      <c r="BB118" s="923"/>
      <c r="BC118" s="923"/>
      <c r="BD118" s="923"/>
      <c r="BE118" s="923"/>
      <c r="BF118" s="923"/>
      <c r="BG118" s="923"/>
      <c r="BH118" s="923"/>
      <c r="BI118" s="923"/>
      <c r="BJ118" s="923"/>
      <c r="BK118" s="923"/>
      <c r="BL118" s="923"/>
      <c r="BM118" s="923"/>
      <c r="BN118" s="923"/>
      <c r="BO118" s="923"/>
      <c r="BP118" s="924"/>
      <c r="BQ118" s="925" t="s">
        <v>384</v>
      </c>
      <c r="BR118" s="888"/>
      <c r="BS118" s="888"/>
      <c r="BT118" s="888"/>
      <c r="BU118" s="888"/>
      <c r="BV118" s="888" t="s">
        <v>384</v>
      </c>
      <c r="BW118" s="888"/>
      <c r="BX118" s="888"/>
      <c r="BY118" s="888"/>
      <c r="BZ118" s="888"/>
      <c r="CA118" s="888" t="s">
        <v>130</v>
      </c>
      <c r="CB118" s="888"/>
      <c r="CC118" s="888"/>
      <c r="CD118" s="888"/>
      <c r="CE118" s="888"/>
      <c r="CF118" s="918" t="s">
        <v>429</v>
      </c>
      <c r="CG118" s="919"/>
      <c r="CH118" s="919"/>
      <c r="CI118" s="919"/>
      <c r="CJ118" s="919"/>
      <c r="CK118" s="974"/>
      <c r="CL118" s="861"/>
      <c r="CM118" s="864" t="s">
        <v>450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384</v>
      </c>
      <c r="DH118" s="820"/>
      <c r="DI118" s="820"/>
      <c r="DJ118" s="820"/>
      <c r="DK118" s="821"/>
      <c r="DL118" s="822" t="s">
        <v>429</v>
      </c>
      <c r="DM118" s="820"/>
      <c r="DN118" s="820"/>
      <c r="DO118" s="820"/>
      <c r="DP118" s="821"/>
      <c r="DQ118" s="822" t="s">
        <v>429</v>
      </c>
      <c r="DR118" s="820"/>
      <c r="DS118" s="820"/>
      <c r="DT118" s="820"/>
      <c r="DU118" s="821"/>
      <c r="DV118" s="867" t="s">
        <v>130</v>
      </c>
      <c r="DW118" s="868"/>
      <c r="DX118" s="868"/>
      <c r="DY118" s="868"/>
      <c r="DZ118" s="869"/>
    </row>
    <row r="119" spans="1:130" s="246" customFormat="1" ht="26.25" customHeight="1" x14ac:dyDescent="0.15">
      <c r="A119" s="858" t="s">
        <v>424</v>
      </c>
      <c r="B119" s="859"/>
      <c r="C119" s="934" t="s">
        <v>425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384</v>
      </c>
      <c r="AB119" s="938"/>
      <c r="AC119" s="938"/>
      <c r="AD119" s="938"/>
      <c r="AE119" s="939"/>
      <c r="AF119" s="940" t="s">
        <v>384</v>
      </c>
      <c r="AG119" s="938"/>
      <c r="AH119" s="938"/>
      <c r="AI119" s="938"/>
      <c r="AJ119" s="939"/>
      <c r="AK119" s="940" t="s">
        <v>384</v>
      </c>
      <c r="AL119" s="938"/>
      <c r="AM119" s="938"/>
      <c r="AN119" s="938"/>
      <c r="AO119" s="939"/>
      <c r="AP119" s="941" t="s">
        <v>384</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451</v>
      </c>
      <c r="BP119" s="921"/>
      <c r="BQ119" s="925">
        <v>8135758</v>
      </c>
      <c r="BR119" s="888"/>
      <c r="BS119" s="888"/>
      <c r="BT119" s="888"/>
      <c r="BU119" s="888"/>
      <c r="BV119" s="888">
        <v>8191737</v>
      </c>
      <c r="BW119" s="888"/>
      <c r="BX119" s="888"/>
      <c r="BY119" s="888"/>
      <c r="BZ119" s="888"/>
      <c r="CA119" s="888">
        <v>8337791</v>
      </c>
      <c r="CB119" s="888"/>
      <c r="CC119" s="888"/>
      <c r="CD119" s="888"/>
      <c r="CE119" s="888"/>
      <c r="CF119" s="786"/>
      <c r="CG119" s="787"/>
      <c r="CH119" s="787"/>
      <c r="CI119" s="787"/>
      <c r="CJ119" s="877"/>
      <c r="CK119" s="975"/>
      <c r="CL119" s="863"/>
      <c r="CM119" s="881" t="s">
        <v>452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384</v>
      </c>
      <c r="DH119" s="803"/>
      <c r="DI119" s="803"/>
      <c r="DJ119" s="803"/>
      <c r="DK119" s="804"/>
      <c r="DL119" s="805" t="s">
        <v>130</v>
      </c>
      <c r="DM119" s="803"/>
      <c r="DN119" s="803"/>
      <c r="DO119" s="803"/>
      <c r="DP119" s="804"/>
      <c r="DQ119" s="805" t="s">
        <v>384</v>
      </c>
      <c r="DR119" s="803"/>
      <c r="DS119" s="803"/>
      <c r="DT119" s="803"/>
      <c r="DU119" s="804"/>
      <c r="DV119" s="891" t="s">
        <v>384</v>
      </c>
      <c r="DW119" s="892"/>
      <c r="DX119" s="892"/>
      <c r="DY119" s="892"/>
      <c r="DZ119" s="893"/>
    </row>
    <row r="120" spans="1:130" s="246" customFormat="1" ht="26.25" customHeight="1" x14ac:dyDescent="0.15">
      <c r="A120" s="860"/>
      <c r="B120" s="861"/>
      <c r="C120" s="864" t="s">
        <v>428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384</v>
      </c>
      <c r="AB120" s="820"/>
      <c r="AC120" s="820"/>
      <c r="AD120" s="820"/>
      <c r="AE120" s="821"/>
      <c r="AF120" s="822" t="s">
        <v>130</v>
      </c>
      <c r="AG120" s="820"/>
      <c r="AH120" s="820"/>
      <c r="AI120" s="820"/>
      <c r="AJ120" s="821"/>
      <c r="AK120" s="822" t="s">
        <v>384</v>
      </c>
      <c r="AL120" s="820"/>
      <c r="AM120" s="820"/>
      <c r="AN120" s="820"/>
      <c r="AO120" s="821"/>
      <c r="AP120" s="867" t="s">
        <v>384</v>
      </c>
      <c r="AQ120" s="868"/>
      <c r="AR120" s="868"/>
      <c r="AS120" s="868"/>
      <c r="AT120" s="869"/>
      <c r="AU120" s="926" t="s">
        <v>453</v>
      </c>
      <c r="AV120" s="927"/>
      <c r="AW120" s="927"/>
      <c r="AX120" s="927"/>
      <c r="AY120" s="928"/>
      <c r="AZ120" s="903" t="s">
        <v>454</v>
      </c>
      <c r="BA120" s="848"/>
      <c r="BB120" s="848"/>
      <c r="BC120" s="848"/>
      <c r="BD120" s="848"/>
      <c r="BE120" s="848"/>
      <c r="BF120" s="848"/>
      <c r="BG120" s="848"/>
      <c r="BH120" s="848"/>
      <c r="BI120" s="848"/>
      <c r="BJ120" s="848"/>
      <c r="BK120" s="848"/>
      <c r="BL120" s="848"/>
      <c r="BM120" s="848"/>
      <c r="BN120" s="848"/>
      <c r="BO120" s="848"/>
      <c r="BP120" s="849"/>
      <c r="BQ120" s="904">
        <v>5727521</v>
      </c>
      <c r="BR120" s="885"/>
      <c r="BS120" s="885"/>
      <c r="BT120" s="885"/>
      <c r="BU120" s="885"/>
      <c r="BV120" s="885">
        <v>5850103</v>
      </c>
      <c r="BW120" s="885"/>
      <c r="BX120" s="885"/>
      <c r="BY120" s="885"/>
      <c r="BZ120" s="885"/>
      <c r="CA120" s="885">
        <v>5613023</v>
      </c>
      <c r="CB120" s="885"/>
      <c r="CC120" s="885"/>
      <c r="CD120" s="885"/>
      <c r="CE120" s="885"/>
      <c r="CF120" s="909">
        <v>203.4</v>
      </c>
      <c r="CG120" s="910"/>
      <c r="CH120" s="910"/>
      <c r="CI120" s="910"/>
      <c r="CJ120" s="910"/>
      <c r="CK120" s="911" t="s">
        <v>455</v>
      </c>
      <c r="CL120" s="895"/>
      <c r="CM120" s="895"/>
      <c r="CN120" s="895"/>
      <c r="CO120" s="896"/>
      <c r="CP120" s="915" t="s">
        <v>456</v>
      </c>
      <c r="CQ120" s="916"/>
      <c r="CR120" s="916"/>
      <c r="CS120" s="916"/>
      <c r="CT120" s="916"/>
      <c r="CU120" s="916"/>
      <c r="CV120" s="916"/>
      <c r="CW120" s="916"/>
      <c r="CX120" s="916"/>
      <c r="CY120" s="916"/>
      <c r="CZ120" s="916"/>
      <c r="DA120" s="916"/>
      <c r="DB120" s="916"/>
      <c r="DC120" s="916"/>
      <c r="DD120" s="916"/>
      <c r="DE120" s="916"/>
      <c r="DF120" s="917"/>
      <c r="DG120" s="904">
        <v>1170201</v>
      </c>
      <c r="DH120" s="885"/>
      <c r="DI120" s="885"/>
      <c r="DJ120" s="885"/>
      <c r="DK120" s="885"/>
      <c r="DL120" s="885">
        <v>1178817</v>
      </c>
      <c r="DM120" s="885"/>
      <c r="DN120" s="885"/>
      <c r="DO120" s="885"/>
      <c r="DP120" s="885"/>
      <c r="DQ120" s="885">
        <v>1112738</v>
      </c>
      <c r="DR120" s="885"/>
      <c r="DS120" s="885"/>
      <c r="DT120" s="885"/>
      <c r="DU120" s="885"/>
      <c r="DV120" s="886">
        <v>40.299999999999997</v>
      </c>
      <c r="DW120" s="886"/>
      <c r="DX120" s="886"/>
      <c r="DY120" s="886"/>
      <c r="DZ120" s="887"/>
    </row>
    <row r="121" spans="1:130" s="246" customFormat="1" ht="26.25" customHeight="1" x14ac:dyDescent="0.15">
      <c r="A121" s="860"/>
      <c r="B121" s="861"/>
      <c r="C121" s="906" t="s">
        <v>457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384</v>
      </c>
      <c r="AB121" s="820"/>
      <c r="AC121" s="820"/>
      <c r="AD121" s="820"/>
      <c r="AE121" s="821"/>
      <c r="AF121" s="822" t="s">
        <v>130</v>
      </c>
      <c r="AG121" s="820"/>
      <c r="AH121" s="820"/>
      <c r="AI121" s="820"/>
      <c r="AJ121" s="821"/>
      <c r="AK121" s="822" t="s">
        <v>384</v>
      </c>
      <c r="AL121" s="820"/>
      <c r="AM121" s="820"/>
      <c r="AN121" s="820"/>
      <c r="AO121" s="821"/>
      <c r="AP121" s="867" t="s">
        <v>130</v>
      </c>
      <c r="AQ121" s="868"/>
      <c r="AR121" s="868"/>
      <c r="AS121" s="868"/>
      <c r="AT121" s="869"/>
      <c r="AU121" s="929"/>
      <c r="AV121" s="930"/>
      <c r="AW121" s="930"/>
      <c r="AX121" s="930"/>
      <c r="AY121" s="931"/>
      <c r="AZ121" s="855" t="s">
        <v>458</v>
      </c>
      <c r="BA121" s="790"/>
      <c r="BB121" s="790"/>
      <c r="BC121" s="790"/>
      <c r="BD121" s="790"/>
      <c r="BE121" s="790"/>
      <c r="BF121" s="790"/>
      <c r="BG121" s="790"/>
      <c r="BH121" s="790"/>
      <c r="BI121" s="790"/>
      <c r="BJ121" s="790"/>
      <c r="BK121" s="790"/>
      <c r="BL121" s="790"/>
      <c r="BM121" s="790"/>
      <c r="BN121" s="790"/>
      <c r="BO121" s="790"/>
      <c r="BP121" s="791"/>
      <c r="BQ121" s="856" t="s">
        <v>384</v>
      </c>
      <c r="BR121" s="857"/>
      <c r="BS121" s="857"/>
      <c r="BT121" s="857"/>
      <c r="BU121" s="857"/>
      <c r="BV121" s="857">
        <v>372570</v>
      </c>
      <c r="BW121" s="857"/>
      <c r="BX121" s="857"/>
      <c r="BY121" s="857"/>
      <c r="BZ121" s="857"/>
      <c r="CA121" s="857">
        <v>433001</v>
      </c>
      <c r="CB121" s="857"/>
      <c r="CC121" s="857"/>
      <c r="CD121" s="857"/>
      <c r="CE121" s="857"/>
      <c r="CF121" s="918">
        <v>15.7</v>
      </c>
      <c r="CG121" s="919"/>
      <c r="CH121" s="919"/>
      <c r="CI121" s="919"/>
      <c r="CJ121" s="919"/>
      <c r="CK121" s="912"/>
      <c r="CL121" s="898"/>
      <c r="CM121" s="898"/>
      <c r="CN121" s="898"/>
      <c r="CO121" s="899"/>
      <c r="CP121" s="878" t="s">
        <v>459</v>
      </c>
      <c r="CQ121" s="879"/>
      <c r="CR121" s="879"/>
      <c r="CS121" s="879"/>
      <c r="CT121" s="879"/>
      <c r="CU121" s="879"/>
      <c r="CV121" s="879"/>
      <c r="CW121" s="879"/>
      <c r="CX121" s="879"/>
      <c r="CY121" s="879"/>
      <c r="CZ121" s="879"/>
      <c r="DA121" s="879"/>
      <c r="DB121" s="879"/>
      <c r="DC121" s="879"/>
      <c r="DD121" s="879"/>
      <c r="DE121" s="879"/>
      <c r="DF121" s="880"/>
      <c r="DG121" s="856">
        <v>131818</v>
      </c>
      <c r="DH121" s="857"/>
      <c r="DI121" s="857"/>
      <c r="DJ121" s="857"/>
      <c r="DK121" s="857"/>
      <c r="DL121" s="857">
        <v>172728</v>
      </c>
      <c r="DM121" s="857"/>
      <c r="DN121" s="857"/>
      <c r="DO121" s="857"/>
      <c r="DP121" s="857"/>
      <c r="DQ121" s="857">
        <v>238190</v>
      </c>
      <c r="DR121" s="857"/>
      <c r="DS121" s="857"/>
      <c r="DT121" s="857"/>
      <c r="DU121" s="857"/>
      <c r="DV121" s="834">
        <v>8.6</v>
      </c>
      <c r="DW121" s="834"/>
      <c r="DX121" s="834"/>
      <c r="DY121" s="834"/>
      <c r="DZ121" s="835"/>
    </row>
    <row r="122" spans="1:130" s="246" customFormat="1" ht="26.25" customHeight="1" x14ac:dyDescent="0.15">
      <c r="A122" s="860"/>
      <c r="B122" s="861"/>
      <c r="C122" s="864" t="s">
        <v>439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130</v>
      </c>
      <c r="AB122" s="820"/>
      <c r="AC122" s="820"/>
      <c r="AD122" s="820"/>
      <c r="AE122" s="821"/>
      <c r="AF122" s="822" t="s">
        <v>130</v>
      </c>
      <c r="AG122" s="820"/>
      <c r="AH122" s="820"/>
      <c r="AI122" s="820"/>
      <c r="AJ122" s="821"/>
      <c r="AK122" s="822" t="s">
        <v>130</v>
      </c>
      <c r="AL122" s="820"/>
      <c r="AM122" s="820"/>
      <c r="AN122" s="820"/>
      <c r="AO122" s="821"/>
      <c r="AP122" s="867" t="s">
        <v>384</v>
      </c>
      <c r="AQ122" s="868"/>
      <c r="AR122" s="868"/>
      <c r="AS122" s="868"/>
      <c r="AT122" s="869"/>
      <c r="AU122" s="929"/>
      <c r="AV122" s="930"/>
      <c r="AW122" s="930"/>
      <c r="AX122" s="930"/>
      <c r="AY122" s="931"/>
      <c r="AZ122" s="922" t="s">
        <v>460</v>
      </c>
      <c r="BA122" s="923"/>
      <c r="BB122" s="923"/>
      <c r="BC122" s="923"/>
      <c r="BD122" s="923"/>
      <c r="BE122" s="923"/>
      <c r="BF122" s="923"/>
      <c r="BG122" s="923"/>
      <c r="BH122" s="923"/>
      <c r="BI122" s="923"/>
      <c r="BJ122" s="923"/>
      <c r="BK122" s="923"/>
      <c r="BL122" s="923"/>
      <c r="BM122" s="923"/>
      <c r="BN122" s="923"/>
      <c r="BO122" s="923"/>
      <c r="BP122" s="924"/>
      <c r="BQ122" s="925">
        <v>5184572</v>
      </c>
      <c r="BR122" s="888"/>
      <c r="BS122" s="888"/>
      <c r="BT122" s="888"/>
      <c r="BU122" s="888"/>
      <c r="BV122" s="888">
        <v>5135399</v>
      </c>
      <c r="BW122" s="888"/>
      <c r="BX122" s="888"/>
      <c r="BY122" s="888"/>
      <c r="BZ122" s="888"/>
      <c r="CA122" s="888">
        <v>5223149</v>
      </c>
      <c r="CB122" s="888"/>
      <c r="CC122" s="888"/>
      <c r="CD122" s="888"/>
      <c r="CE122" s="888"/>
      <c r="CF122" s="889">
        <v>189.2</v>
      </c>
      <c r="CG122" s="890"/>
      <c r="CH122" s="890"/>
      <c r="CI122" s="890"/>
      <c r="CJ122" s="890"/>
      <c r="CK122" s="912"/>
      <c r="CL122" s="898"/>
      <c r="CM122" s="898"/>
      <c r="CN122" s="898"/>
      <c r="CO122" s="899"/>
      <c r="CP122" s="878" t="s">
        <v>461</v>
      </c>
      <c r="CQ122" s="879"/>
      <c r="CR122" s="879"/>
      <c r="CS122" s="879"/>
      <c r="CT122" s="879"/>
      <c r="CU122" s="879"/>
      <c r="CV122" s="879"/>
      <c r="CW122" s="879"/>
      <c r="CX122" s="879"/>
      <c r="CY122" s="879"/>
      <c r="CZ122" s="879"/>
      <c r="DA122" s="879"/>
      <c r="DB122" s="879"/>
      <c r="DC122" s="879"/>
      <c r="DD122" s="879"/>
      <c r="DE122" s="879"/>
      <c r="DF122" s="880"/>
      <c r="DG122" s="856" t="s">
        <v>384</v>
      </c>
      <c r="DH122" s="857"/>
      <c r="DI122" s="857"/>
      <c r="DJ122" s="857"/>
      <c r="DK122" s="857"/>
      <c r="DL122" s="857" t="s">
        <v>384</v>
      </c>
      <c r="DM122" s="857"/>
      <c r="DN122" s="857"/>
      <c r="DO122" s="857"/>
      <c r="DP122" s="857"/>
      <c r="DQ122" s="857" t="s">
        <v>384</v>
      </c>
      <c r="DR122" s="857"/>
      <c r="DS122" s="857"/>
      <c r="DT122" s="857"/>
      <c r="DU122" s="857"/>
      <c r="DV122" s="834" t="s">
        <v>384</v>
      </c>
      <c r="DW122" s="834"/>
      <c r="DX122" s="834"/>
      <c r="DY122" s="834"/>
      <c r="DZ122" s="835"/>
    </row>
    <row r="123" spans="1:130" s="246" customFormat="1" ht="26.25" customHeight="1" x14ac:dyDescent="0.15">
      <c r="A123" s="860"/>
      <c r="B123" s="861"/>
      <c r="C123" s="864" t="s">
        <v>445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429</v>
      </c>
      <c r="AB123" s="820"/>
      <c r="AC123" s="820"/>
      <c r="AD123" s="820"/>
      <c r="AE123" s="821"/>
      <c r="AF123" s="822" t="s">
        <v>384</v>
      </c>
      <c r="AG123" s="820"/>
      <c r="AH123" s="820"/>
      <c r="AI123" s="820"/>
      <c r="AJ123" s="821"/>
      <c r="AK123" s="822" t="s">
        <v>384</v>
      </c>
      <c r="AL123" s="820"/>
      <c r="AM123" s="820"/>
      <c r="AN123" s="820"/>
      <c r="AO123" s="821"/>
      <c r="AP123" s="867" t="s">
        <v>384</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462</v>
      </c>
      <c r="BP123" s="921"/>
      <c r="BQ123" s="875">
        <v>10912093</v>
      </c>
      <c r="BR123" s="876"/>
      <c r="BS123" s="876"/>
      <c r="BT123" s="876"/>
      <c r="BU123" s="876"/>
      <c r="BV123" s="876">
        <v>11358072</v>
      </c>
      <c r="BW123" s="876"/>
      <c r="BX123" s="876"/>
      <c r="BY123" s="876"/>
      <c r="BZ123" s="876"/>
      <c r="CA123" s="876">
        <v>11269173</v>
      </c>
      <c r="CB123" s="876"/>
      <c r="CC123" s="876"/>
      <c r="CD123" s="876"/>
      <c r="CE123" s="876"/>
      <c r="CF123" s="786"/>
      <c r="CG123" s="787"/>
      <c r="CH123" s="787"/>
      <c r="CI123" s="787"/>
      <c r="CJ123" s="877"/>
      <c r="CK123" s="912"/>
      <c r="CL123" s="898"/>
      <c r="CM123" s="898"/>
      <c r="CN123" s="898"/>
      <c r="CO123" s="899"/>
      <c r="CP123" s="878" t="s">
        <v>397</v>
      </c>
      <c r="CQ123" s="879"/>
      <c r="CR123" s="879"/>
      <c r="CS123" s="879"/>
      <c r="CT123" s="879"/>
      <c r="CU123" s="879"/>
      <c r="CV123" s="879"/>
      <c r="CW123" s="879"/>
      <c r="CX123" s="879"/>
      <c r="CY123" s="879"/>
      <c r="CZ123" s="879"/>
      <c r="DA123" s="879"/>
      <c r="DB123" s="879"/>
      <c r="DC123" s="879"/>
      <c r="DD123" s="879"/>
      <c r="DE123" s="879"/>
      <c r="DF123" s="880"/>
      <c r="DG123" s="819" t="s">
        <v>384</v>
      </c>
      <c r="DH123" s="820"/>
      <c r="DI123" s="820"/>
      <c r="DJ123" s="820"/>
      <c r="DK123" s="821"/>
      <c r="DL123" s="822" t="s">
        <v>384</v>
      </c>
      <c r="DM123" s="820"/>
      <c r="DN123" s="820"/>
      <c r="DO123" s="820"/>
      <c r="DP123" s="821"/>
      <c r="DQ123" s="822" t="s">
        <v>384</v>
      </c>
      <c r="DR123" s="820"/>
      <c r="DS123" s="820"/>
      <c r="DT123" s="820"/>
      <c r="DU123" s="821"/>
      <c r="DV123" s="867" t="s">
        <v>384</v>
      </c>
      <c r="DW123" s="868"/>
      <c r="DX123" s="868"/>
      <c r="DY123" s="868"/>
      <c r="DZ123" s="869"/>
    </row>
    <row r="124" spans="1:130" s="246" customFormat="1" ht="26.25" customHeight="1" thickBot="1" x14ac:dyDescent="0.2">
      <c r="A124" s="860"/>
      <c r="B124" s="861"/>
      <c r="C124" s="864" t="s">
        <v>448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384</v>
      </c>
      <c r="AB124" s="820"/>
      <c r="AC124" s="820"/>
      <c r="AD124" s="820"/>
      <c r="AE124" s="821"/>
      <c r="AF124" s="822" t="s">
        <v>384</v>
      </c>
      <c r="AG124" s="820"/>
      <c r="AH124" s="820"/>
      <c r="AI124" s="820"/>
      <c r="AJ124" s="821"/>
      <c r="AK124" s="822" t="s">
        <v>130</v>
      </c>
      <c r="AL124" s="820"/>
      <c r="AM124" s="820"/>
      <c r="AN124" s="820"/>
      <c r="AO124" s="821"/>
      <c r="AP124" s="867" t="s">
        <v>429</v>
      </c>
      <c r="AQ124" s="868"/>
      <c r="AR124" s="868"/>
      <c r="AS124" s="868"/>
      <c r="AT124" s="869"/>
      <c r="AU124" s="870" t="s">
        <v>463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384</v>
      </c>
      <c r="BR124" s="874"/>
      <c r="BS124" s="874"/>
      <c r="BT124" s="874"/>
      <c r="BU124" s="874"/>
      <c r="BV124" s="874" t="s">
        <v>384</v>
      </c>
      <c r="BW124" s="874"/>
      <c r="BX124" s="874"/>
      <c r="BY124" s="874"/>
      <c r="BZ124" s="874"/>
      <c r="CA124" s="874" t="s">
        <v>384</v>
      </c>
      <c r="CB124" s="874"/>
      <c r="CC124" s="874"/>
      <c r="CD124" s="874"/>
      <c r="CE124" s="874"/>
      <c r="CF124" s="764"/>
      <c r="CG124" s="765"/>
      <c r="CH124" s="765"/>
      <c r="CI124" s="765"/>
      <c r="CJ124" s="905"/>
      <c r="CK124" s="913"/>
      <c r="CL124" s="913"/>
      <c r="CM124" s="913"/>
      <c r="CN124" s="913"/>
      <c r="CO124" s="914"/>
      <c r="CP124" s="878" t="s">
        <v>464</v>
      </c>
      <c r="CQ124" s="879"/>
      <c r="CR124" s="879"/>
      <c r="CS124" s="879"/>
      <c r="CT124" s="879"/>
      <c r="CU124" s="879"/>
      <c r="CV124" s="879"/>
      <c r="CW124" s="879"/>
      <c r="CX124" s="879"/>
      <c r="CY124" s="879"/>
      <c r="CZ124" s="879"/>
      <c r="DA124" s="879"/>
      <c r="DB124" s="879"/>
      <c r="DC124" s="879"/>
      <c r="DD124" s="879"/>
      <c r="DE124" s="879"/>
      <c r="DF124" s="880"/>
      <c r="DG124" s="802" t="s">
        <v>384</v>
      </c>
      <c r="DH124" s="803"/>
      <c r="DI124" s="803"/>
      <c r="DJ124" s="803"/>
      <c r="DK124" s="804"/>
      <c r="DL124" s="805" t="s">
        <v>384</v>
      </c>
      <c r="DM124" s="803"/>
      <c r="DN124" s="803"/>
      <c r="DO124" s="803"/>
      <c r="DP124" s="804"/>
      <c r="DQ124" s="805" t="s">
        <v>384</v>
      </c>
      <c r="DR124" s="803"/>
      <c r="DS124" s="803"/>
      <c r="DT124" s="803"/>
      <c r="DU124" s="804"/>
      <c r="DV124" s="891" t="s">
        <v>384</v>
      </c>
      <c r="DW124" s="892"/>
      <c r="DX124" s="892"/>
      <c r="DY124" s="892"/>
      <c r="DZ124" s="893"/>
    </row>
    <row r="125" spans="1:130" s="246" customFormat="1" ht="26.25" customHeight="1" x14ac:dyDescent="0.15">
      <c r="A125" s="860"/>
      <c r="B125" s="861"/>
      <c r="C125" s="864" t="s">
        <v>450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429</v>
      </c>
      <c r="AB125" s="820"/>
      <c r="AC125" s="820"/>
      <c r="AD125" s="820"/>
      <c r="AE125" s="821"/>
      <c r="AF125" s="822" t="s">
        <v>384</v>
      </c>
      <c r="AG125" s="820"/>
      <c r="AH125" s="820"/>
      <c r="AI125" s="820"/>
      <c r="AJ125" s="821"/>
      <c r="AK125" s="822" t="s">
        <v>384</v>
      </c>
      <c r="AL125" s="820"/>
      <c r="AM125" s="820"/>
      <c r="AN125" s="820"/>
      <c r="AO125" s="821"/>
      <c r="AP125" s="867" t="s">
        <v>384</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465</v>
      </c>
      <c r="CL125" s="895"/>
      <c r="CM125" s="895"/>
      <c r="CN125" s="895"/>
      <c r="CO125" s="896"/>
      <c r="CP125" s="903" t="s">
        <v>466</v>
      </c>
      <c r="CQ125" s="848"/>
      <c r="CR125" s="848"/>
      <c r="CS125" s="848"/>
      <c r="CT125" s="848"/>
      <c r="CU125" s="848"/>
      <c r="CV125" s="848"/>
      <c r="CW125" s="848"/>
      <c r="CX125" s="848"/>
      <c r="CY125" s="848"/>
      <c r="CZ125" s="848"/>
      <c r="DA125" s="848"/>
      <c r="DB125" s="848"/>
      <c r="DC125" s="848"/>
      <c r="DD125" s="848"/>
      <c r="DE125" s="848"/>
      <c r="DF125" s="849"/>
      <c r="DG125" s="904" t="s">
        <v>384</v>
      </c>
      <c r="DH125" s="885"/>
      <c r="DI125" s="885"/>
      <c r="DJ125" s="885"/>
      <c r="DK125" s="885"/>
      <c r="DL125" s="885" t="s">
        <v>384</v>
      </c>
      <c r="DM125" s="885"/>
      <c r="DN125" s="885"/>
      <c r="DO125" s="885"/>
      <c r="DP125" s="885"/>
      <c r="DQ125" s="885" t="s">
        <v>384</v>
      </c>
      <c r="DR125" s="885"/>
      <c r="DS125" s="885"/>
      <c r="DT125" s="885"/>
      <c r="DU125" s="885"/>
      <c r="DV125" s="886" t="s">
        <v>384</v>
      </c>
      <c r="DW125" s="886"/>
      <c r="DX125" s="886"/>
      <c r="DY125" s="886"/>
      <c r="DZ125" s="887"/>
    </row>
    <row r="126" spans="1:130" s="246" customFormat="1" ht="26.25" customHeight="1" thickBot="1" x14ac:dyDescent="0.2">
      <c r="A126" s="860"/>
      <c r="B126" s="861"/>
      <c r="C126" s="864" t="s">
        <v>452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384</v>
      </c>
      <c r="AB126" s="820"/>
      <c r="AC126" s="820"/>
      <c r="AD126" s="820"/>
      <c r="AE126" s="821"/>
      <c r="AF126" s="822" t="s">
        <v>384</v>
      </c>
      <c r="AG126" s="820"/>
      <c r="AH126" s="820"/>
      <c r="AI126" s="820"/>
      <c r="AJ126" s="821"/>
      <c r="AK126" s="822" t="s">
        <v>384</v>
      </c>
      <c r="AL126" s="820"/>
      <c r="AM126" s="820"/>
      <c r="AN126" s="820"/>
      <c r="AO126" s="821"/>
      <c r="AP126" s="867" t="s">
        <v>384</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467</v>
      </c>
      <c r="CQ126" s="790"/>
      <c r="CR126" s="790"/>
      <c r="CS126" s="790"/>
      <c r="CT126" s="790"/>
      <c r="CU126" s="790"/>
      <c r="CV126" s="790"/>
      <c r="CW126" s="790"/>
      <c r="CX126" s="790"/>
      <c r="CY126" s="790"/>
      <c r="CZ126" s="790"/>
      <c r="DA126" s="790"/>
      <c r="DB126" s="790"/>
      <c r="DC126" s="790"/>
      <c r="DD126" s="790"/>
      <c r="DE126" s="790"/>
      <c r="DF126" s="791"/>
      <c r="DG126" s="856" t="s">
        <v>384</v>
      </c>
      <c r="DH126" s="857"/>
      <c r="DI126" s="857"/>
      <c r="DJ126" s="857"/>
      <c r="DK126" s="857"/>
      <c r="DL126" s="857" t="s">
        <v>384</v>
      </c>
      <c r="DM126" s="857"/>
      <c r="DN126" s="857"/>
      <c r="DO126" s="857"/>
      <c r="DP126" s="857"/>
      <c r="DQ126" s="857" t="s">
        <v>384</v>
      </c>
      <c r="DR126" s="857"/>
      <c r="DS126" s="857"/>
      <c r="DT126" s="857"/>
      <c r="DU126" s="857"/>
      <c r="DV126" s="834" t="s">
        <v>384</v>
      </c>
      <c r="DW126" s="834"/>
      <c r="DX126" s="834"/>
      <c r="DY126" s="834"/>
      <c r="DZ126" s="835"/>
    </row>
    <row r="127" spans="1:130" s="246" customFormat="1" ht="26.25" customHeight="1" x14ac:dyDescent="0.15">
      <c r="A127" s="862"/>
      <c r="B127" s="863"/>
      <c r="C127" s="881" t="s">
        <v>468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384</v>
      </c>
      <c r="AB127" s="820"/>
      <c r="AC127" s="820"/>
      <c r="AD127" s="820"/>
      <c r="AE127" s="821"/>
      <c r="AF127" s="822" t="s">
        <v>384</v>
      </c>
      <c r="AG127" s="820"/>
      <c r="AH127" s="820"/>
      <c r="AI127" s="820"/>
      <c r="AJ127" s="821"/>
      <c r="AK127" s="822" t="s">
        <v>384</v>
      </c>
      <c r="AL127" s="820"/>
      <c r="AM127" s="820"/>
      <c r="AN127" s="820"/>
      <c r="AO127" s="821"/>
      <c r="AP127" s="867" t="s">
        <v>384</v>
      </c>
      <c r="AQ127" s="868"/>
      <c r="AR127" s="868"/>
      <c r="AS127" s="868"/>
      <c r="AT127" s="869"/>
      <c r="AU127" s="282"/>
      <c r="AV127" s="282"/>
      <c r="AW127" s="282"/>
      <c r="AX127" s="884" t="s">
        <v>469</v>
      </c>
      <c r="AY127" s="852"/>
      <c r="AZ127" s="852"/>
      <c r="BA127" s="852"/>
      <c r="BB127" s="852"/>
      <c r="BC127" s="852"/>
      <c r="BD127" s="852"/>
      <c r="BE127" s="853"/>
      <c r="BF127" s="851" t="s">
        <v>470</v>
      </c>
      <c r="BG127" s="852"/>
      <c r="BH127" s="852"/>
      <c r="BI127" s="852"/>
      <c r="BJ127" s="852"/>
      <c r="BK127" s="852"/>
      <c r="BL127" s="853"/>
      <c r="BM127" s="851" t="s">
        <v>471</v>
      </c>
      <c r="BN127" s="852"/>
      <c r="BO127" s="852"/>
      <c r="BP127" s="852"/>
      <c r="BQ127" s="852"/>
      <c r="BR127" s="852"/>
      <c r="BS127" s="853"/>
      <c r="BT127" s="851" t="s">
        <v>472</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473</v>
      </c>
      <c r="CQ127" s="790"/>
      <c r="CR127" s="790"/>
      <c r="CS127" s="790"/>
      <c r="CT127" s="790"/>
      <c r="CU127" s="790"/>
      <c r="CV127" s="790"/>
      <c r="CW127" s="790"/>
      <c r="CX127" s="790"/>
      <c r="CY127" s="790"/>
      <c r="CZ127" s="790"/>
      <c r="DA127" s="790"/>
      <c r="DB127" s="790"/>
      <c r="DC127" s="790"/>
      <c r="DD127" s="790"/>
      <c r="DE127" s="790"/>
      <c r="DF127" s="791"/>
      <c r="DG127" s="856" t="s">
        <v>384</v>
      </c>
      <c r="DH127" s="857"/>
      <c r="DI127" s="857"/>
      <c r="DJ127" s="857"/>
      <c r="DK127" s="857"/>
      <c r="DL127" s="857" t="s">
        <v>384</v>
      </c>
      <c r="DM127" s="857"/>
      <c r="DN127" s="857"/>
      <c r="DO127" s="857"/>
      <c r="DP127" s="857"/>
      <c r="DQ127" s="857" t="s">
        <v>384</v>
      </c>
      <c r="DR127" s="857"/>
      <c r="DS127" s="857"/>
      <c r="DT127" s="857"/>
      <c r="DU127" s="857"/>
      <c r="DV127" s="834" t="s">
        <v>384</v>
      </c>
      <c r="DW127" s="834"/>
      <c r="DX127" s="834"/>
      <c r="DY127" s="834"/>
      <c r="DZ127" s="835"/>
    </row>
    <row r="128" spans="1:130" s="246" customFormat="1" ht="26.25" customHeight="1" thickBot="1" x14ac:dyDescent="0.2">
      <c r="A128" s="836" t="s">
        <v>474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475</v>
      </c>
      <c r="X128" s="838"/>
      <c r="Y128" s="838"/>
      <c r="Z128" s="839"/>
      <c r="AA128" s="840">
        <v>11561</v>
      </c>
      <c r="AB128" s="841"/>
      <c r="AC128" s="841"/>
      <c r="AD128" s="841"/>
      <c r="AE128" s="842"/>
      <c r="AF128" s="843">
        <v>22081</v>
      </c>
      <c r="AG128" s="841"/>
      <c r="AH128" s="841"/>
      <c r="AI128" s="841"/>
      <c r="AJ128" s="842"/>
      <c r="AK128" s="843">
        <v>9013</v>
      </c>
      <c r="AL128" s="841"/>
      <c r="AM128" s="841"/>
      <c r="AN128" s="841"/>
      <c r="AO128" s="842"/>
      <c r="AP128" s="844"/>
      <c r="AQ128" s="845"/>
      <c r="AR128" s="845"/>
      <c r="AS128" s="845"/>
      <c r="AT128" s="846"/>
      <c r="AU128" s="282"/>
      <c r="AV128" s="282"/>
      <c r="AW128" s="282"/>
      <c r="AX128" s="847" t="s">
        <v>476</v>
      </c>
      <c r="AY128" s="848"/>
      <c r="AZ128" s="848"/>
      <c r="BA128" s="848"/>
      <c r="BB128" s="848"/>
      <c r="BC128" s="848"/>
      <c r="BD128" s="848"/>
      <c r="BE128" s="849"/>
      <c r="BF128" s="826" t="s">
        <v>384</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477</v>
      </c>
      <c r="CQ128" s="768"/>
      <c r="CR128" s="768"/>
      <c r="CS128" s="768"/>
      <c r="CT128" s="768"/>
      <c r="CU128" s="768"/>
      <c r="CV128" s="768"/>
      <c r="CW128" s="768"/>
      <c r="CX128" s="768"/>
      <c r="CY128" s="768"/>
      <c r="CZ128" s="768"/>
      <c r="DA128" s="768"/>
      <c r="DB128" s="768"/>
      <c r="DC128" s="768"/>
      <c r="DD128" s="768"/>
      <c r="DE128" s="768"/>
      <c r="DF128" s="769"/>
      <c r="DG128" s="830" t="s">
        <v>384</v>
      </c>
      <c r="DH128" s="831"/>
      <c r="DI128" s="831"/>
      <c r="DJ128" s="831"/>
      <c r="DK128" s="831"/>
      <c r="DL128" s="831" t="s">
        <v>130</v>
      </c>
      <c r="DM128" s="831"/>
      <c r="DN128" s="831"/>
      <c r="DO128" s="831"/>
      <c r="DP128" s="831"/>
      <c r="DQ128" s="831" t="s">
        <v>130</v>
      </c>
      <c r="DR128" s="831"/>
      <c r="DS128" s="831"/>
      <c r="DT128" s="831"/>
      <c r="DU128" s="831"/>
      <c r="DV128" s="832" t="s">
        <v>384</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478</v>
      </c>
      <c r="X129" s="817"/>
      <c r="Y129" s="817"/>
      <c r="Z129" s="818"/>
      <c r="AA129" s="819">
        <v>3495365</v>
      </c>
      <c r="AB129" s="820"/>
      <c r="AC129" s="820"/>
      <c r="AD129" s="820"/>
      <c r="AE129" s="821"/>
      <c r="AF129" s="822">
        <v>3380850</v>
      </c>
      <c r="AG129" s="820"/>
      <c r="AH129" s="820"/>
      <c r="AI129" s="820"/>
      <c r="AJ129" s="821"/>
      <c r="AK129" s="822">
        <v>3334629</v>
      </c>
      <c r="AL129" s="820"/>
      <c r="AM129" s="820"/>
      <c r="AN129" s="820"/>
      <c r="AO129" s="821"/>
      <c r="AP129" s="823"/>
      <c r="AQ129" s="824"/>
      <c r="AR129" s="824"/>
      <c r="AS129" s="824"/>
      <c r="AT129" s="825"/>
      <c r="AU129" s="284"/>
      <c r="AV129" s="284"/>
      <c r="AW129" s="284"/>
      <c r="AX129" s="789" t="s">
        <v>479</v>
      </c>
      <c r="AY129" s="790"/>
      <c r="AZ129" s="790"/>
      <c r="BA129" s="790"/>
      <c r="BB129" s="790"/>
      <c r="BC129" s="790"/>
      <c r="BD129" s="790"/>
      <c r="BE129" s="791"/>
      <c r="BF129" s="809" t="s">
        <v>130</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481</v>
      </c>
      <c r="X130" s="817"/>
      <c r="Y130" s="817"/>
      <c r="Z130" s="818"/>
      <c r="AA130" s="819">
        <v>554288</v>
      </c>
      <c r="AB130" s="820"/>
      <c r="AC130" s="820"/>
      <c r="AD130" s="820"/>
      <c r="AE130" s="821"/>
      <c r="AF130" s="822">
        <v>541010</v>
      </c>
      <c r="AG130" s="820"/>
      <c r="AH130" s="820"/>
      <c r="AI130" s="820"/>
      <c r="AJ130" s="821"/>
      <c r="AK130" s="822">
        <v>574479</v>
      </c>
      <c r="AL130" s="820"/>
      <c r="AM130" s="820"/>
      <c r="AN130" s="820"/>
      <c r="AO130" s="821"/>
      <c r="AP130" s="823"/>
      <c r="AQ130" s="824"/>
      <c r="AR130" s="824"/>
      <c r="AS130" s="824"/>
      <c r="AT130" s="825"/>
      <c r="AU130" s="284"/>
      <c r="AV130" s="284"/>
      <c r="AW130" s="284"/>
      <c r="AX130" s="789" t="s">
        <v>482</v>
      </c>
      <c r="AY130" s="790"/>
      <c r="AZ130" s="790"/>
      <c r="BA130" s="790"/>
      <c r="BB130" s="790"/>
      <c r="BC130" s="790"/>
      <c r="BD130" s="790"/>
      <c r="BE130" s="791"/>
      <c r="BF130" s="792">
        <v>4.3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483</v>
      </c>
      <c r="X131" s="800"/>
      <c r="Y131" s="800"/>
      <c r="Z131" s="801"/>
      <c r="AA131" s="802">
        <v>2941077</v>
      </c>
      <c r="AB131" s="803"/>
      <c r="AC131" s="803"/>
      <c r="AD131" s="803"/>
      <c r="AE131" s="804"/>
      <c r="AF131" s="805">
        <v>2839840</v>
      </c>
      <c r="AG131" s="803"/>
      <c r="AH131" s="803"/>
      <c r="AI131" s="803"/>
      <c r="AJ131" s="804"/>
      <c r="AK131" s="805">
        <v>2760150</v>
      </c>
      <c r="AL131" s="803"/>
      <c r="AM131" s="803"/>
      <c r="AN131" s="803"/>
      <c r="AO131" s="804"/>
      <c r="AP131" s="806"/>
      <c r="AQ131" s="807"/>
      <c r="AR131" s="807"/>
      <c r="AS131" s="807"/>
      <c r="AT131" s="808"/>
      <c r="AU131" s="284"/>
      <c r="AV131" s="284"/>
      <c r="AW131" s="284"/>
      <c r="AX131" s="767" t="s">
        <v>484</v>
      </c>
      <c r="AY131" s="768"/>
      <c r="AZ131" s="768"/>
      <c r="BA131" s="768"/>
      <c r="BB131" s="768"/>
      <c r="BC131" s="768"/>
      <c r="BD131" s="768"/>
      <c r="BE131" s="769"/>
      <c r="BF131" s="770" t="s">
        <v>384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486</v>
      </c>
      <c r="W132" s="780"/>
      <c r="X132" s="780"/>
      <c r="Y132" s="780"/>
      <c r="Z132" s="781"/>
      <c r="AA132" s="782">
        <v>3.748898788</v>
      </c>
      <c r="AB132" s="783"/>
      <c r="AC132" s="783"/>
      <c r="AD132" s="783"/>
      <c r="AE132" s="784"/>
      <c r="AF132" s="785">
        <v>3.6094991269999999</v>
      </c>
      <c r="AG132" s="783"/>
      <c r="AH132" s="783"/>
      <c r="AI132" s="783"/>
      <c r="AJ132" s="784"/>
      <c r="AK132" s="785">
        <v>5.6138253359999997</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487</v>
      </c>
      <c r="W133" s="759"/>
      <c r="X133" s="759"/>
      <c r="Y133" s="759"/>
      <c r="Z133" s="760"/>
      <c r="AA133" s="761">
        <v>3.7</v>
      </c>
      <c r="AB133" s="762"/>
      <c r="AC133" s="762"/>
      <c r="AD133" s="762"/>
      <c r="AE133" s="763"/>
      <c r="AF133" s="761">
        <v>3.4</v>
      </c>
      <c r="AG133" s="762"/>
      <c r="AH133" s="762"/>
      <c r="AI133" s="762"/>
      <c r="AJ133" s="763"/>
      <c r="AK133" s="761">
        <v>4.3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2QuorHR8Bk68oiaPQr1/21i8KTRKc/MQNLP7w7tRLbIJWNlgwKVBZ1ZkS/05vaXfpyQBc3yMZYN9UZLXaaLUPA==" saltValue="mFFDQB3KgUe3P81c2u6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9"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Qs5cwAMpzAfaktvjp/Ps9ftYRdp3qiHdvidZb8XGaP+fnrGkyU9zDmqbBHpd3dHWuWlzMiWtUB2P7k8wI2qcQ==" saltValue="TfXh80UOB+4pxgRZcSiq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4QE9XoJIbLnhxzehHq/9CVBXT2taJXp0sIvIZiBRX3fM6M9S2SU/EO6dfZBjIjN041Wh60yuJI24o46mjAY5w==" saltValue="bv1+NPnWCSWLhcNBDMNb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491</v>
      </c>
      <c r="AP7" s="303"/>
      <c r="AQ7" s="304" t="s">
        <v>492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493</v>
      </c>
      <c r="AQ8" s="310" t="s">
        <v>494</v>
      </c>
      <c r="AR8" s="311" t="s">
        <v>495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496</v>
      </c>
      <c r="AL9" s="1189"/>
      <c r="AM9" s="1189"/>
      <c r="AN9" s="1190"/>
      <c r="AO9" s="312">
        <v>932491</v>
      </c>
      <c r="AP9" s="312">
        <v>197855</v>
      </c>
      <c r="AQ9" s="313">
        <v>137457</v>
      </c>
      <c r="AR9" s="314">
        <v>43.9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497</v>
      </c>
      <c r="AL10" s="1189"/>
      <c r="AM10" s="1189"/>
      <c r="AN10" s="1190"/>
      <c r="AO10" s="315">
        <v>53574</v>
      </c>
      <c r="AP10" s="315">
        <v>11367</v>
      </c>
      <c r="AQ10" s="316">
        <v>16552</v>
      </c>
      <c r="AR10" s="317">
        <v>-31.3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498</v>
      </c>
      <c r="AL11" s="1189"/>
      <c r="AM11" s="1189"/>
      <c r="AN11" s="1190"/>
      <c r="AO11" s="315">
        <v>157923</v>
      </c>
      <c r="AP11" s="315">
        <v>33508</v>
      </c>
      <c r="AQ11" s="316">
        <v>23820</v>
      </c>
      <c r="AR11" s="317">
        <v>40.700000000000003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499</v>
      </c>
      <c r="AL12" s="1189"/>
      <c r="AM12" s="1189"/>
      <c r="AN12" s="1190"/>
      <c r="AO12" s="315">
        <v>7988</v>
      </c>
      <c r="AP12" s="315">
        <v>1695</v>
      </c>
      <c r="AQ12" s="316">
        <v>3889</v>
      </c>
      <c r="AR12" s="317">
        <v>-56.4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500</v>
      </c>
      <c r="AL13" s="1189"/>
      <c r="AM13" s="1189"/>
      <c r="AN13" s="1190"/>
      <c r="AO13" s="315" t="s">
        <v>501</v>
      </c>
      <c r="AP13" s="315" t="s">
        <v>501</v>
      </c>
      <c r="AQ13" s="316" t="s">
        <v>501</v>
      </c>
      <c r="AR13" s="317" t="s">
        <v>501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502</v>
      </c>
      <c r="AL14" s="1189"/>
      <c r="AM14" s="1189"/>
      <c r="AN14" s="1190"/>
      <c r="AO14" s="315">
        <v>37876</v>
      </c>
      <c r="AP14" s="315">
        <v>8036</v>
      </c>
      <c r="AQ14" s="316">
        <v>6581</v>
      </c>
      <c r="AR14" s="317">
        <v>22.1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503</v>
      </c>
      <c r="AL15" s="1189"/>
      <c r="AM15" s="1189"/>
      <c r="AN15" s="1190"/>
      <c r="AO15" s="315" t="s">
        <v>501</v>
      </c>
      <c r="AP15" s="315" t="s">
        <v>501</v>
      </c>
      <c r="AQ15" s="316">
        <v>3467</v>
      </c>
      <c r="AR15" s="317" t="s">
        <v>501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504</v>
      </c>
      <c r="AL16" s="1192"/>
      <c r="AM16" s="1192"/>
      <c r="AN16" s="1193"/>
      <c r="AO16" s="315">
        <v>-79342</v>
      </c>
      <c r="AP16" s="315">
        <v>-16835</v>
      </c>
      <c r="AQ16" s="316">
        <v>-13853</v>
      </c>
      <c r="AR16" s="317">
        <v>21.5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1110510</v>
      </c>
      <c r="AP17" s="315">
        <v>235627</v>
      </c>
      <c r="AQ17" s="316">
        <v>177914</v>
      </c>
      <c r="AR17" s="317">
        <v>32.4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509</v>
      </c>
      <c r="AL21" s="1186"/>
      <c r="AM21" s="1186"/>
      <c r="AN21" s="1187"/>
      <c r="AO21" s="327">
        <v>19.940000000000001</v>
      </c>
      <c r="AP21" s="328">
        <v>15.77</v>
      </c>
      <c r="AQ21" s="329">
        <v>4.17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510</v>
      </c>
      <c r="AL22" s="1186"/>
      <c r="AM22" s="1186"/>
      <c r="AN22" s="1187"/>
      <c r="AO22" s="332">
        <v>97.9</v>
      </c>
      <c r="AP22" s="333">
        <v>96</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491</v>
      </c>
      <c r="AP30" s="303"/>
      <c r="AQ30" s="304" t="s">
        <v>492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493</v>
      </c>
      <c r="AQ31" s="310" t="s">
        <v>494</v>
      </c>
      <c r="AR31" s="311" t="s">
        <v>495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514</v>
      </c>
      <c r="AL32" s="1177"/>
      <c r="AM32" s="1177"/>
      <c r="AN32" s="1178"/>
      <c r="AO32" s="342">
        <v>537685</v>
      </c>
      <c r="AP32" s="342">
        <v>114086</v>
      </c>
      <c r="AQ32" s="343">
        <v>107318</v>
      </c>
      <c r="AR32" s="344">
        <v>6.3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515</v>
      </c>
      <c r="AL33" s="1177"/>
      <c r="AM33" s="1177"/>
      <c r="AN33" s="1178"/>
      <c r="AO33" s="342" t="s">
        <v>501</v>
      </c>
      <c r="AP33" s="342" t="s">
        <v>501</v>
      </c>
      <c r="AQ33" s="343">
        <v>192</v>
      </c>
      <c r="AR33" s="344" t="s">
        <v>501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516</v>
      </c>
      <c r="AL34" s="1177"/>
      <c r="AM34" s="1177"/>
      <c r="AN34" s="1178"/>
      <c r="AO34" s="342" t="s">
        <v>501</v>
      </c>
      <c r="AP34" s="342" t="s">
        <v>501</v>
      </c>
      <c r="AQ34" s="343">
        <v>281</v>
      </c>
      <c r="AR34" s="344" t="s">
        <v>501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517</v>
      </c>
      <c r="AL35" s="1177"/>
      <c r="AM35" s="1177"/>
      <c r="AN35" s="1178"/>
      <c r="AO35" s="342">
        <v>200703</v>
      </c>
      <c r="AP35" s="342">
        <v>42585</v>
      </c>
      <c r="AQ35" s="343">
        <v>22732</v>
      </c>
      <c r="AR35" s="344">
        <v>87.3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518</v>
      </c>
      <c r="AL36" s="1177"/>
      <c r="AM36" s="1177"/>
      <c r="AN36" s="1178"/>
      <c r="AO36" s="342" t="s">
        <v>501</v>
      </c>
      <c r="AP36" s="342" t="s">
        <v>501</v>
      </c>
      <c r="AQ36" s="343">
        <v>3735</v>
      </c>
      <c r="AR36" s="344" t="s">
        <v>501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519</v>
      </c>
      <c r="AL37" s="1177"/>
      <c r="AM37" s="1177"/>
      <c r="AN37" s="1178"/>
      <c r="AO37" s="342" t="s">
        <v>501</v>
      </c>
      <c r="AP37" s="342" t="s">
        <v>501</v>
      </c>
      <c r="AQ37" s="343">
        <v>1596</v>
      </c>
      <c r="AR37" s="344" t="s">
        <v>501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520</v>
      </c>
      <c r="AL38" s="1180"/>
      <c r="AM38" s="1180"/>
      <c r="AN38" s="1181"/>
      <c r="AO38" s="345">
        <v>54</v>
      </c>
      <c r="AP38" s="345">
        <v>11</v>
      </c>
      <c r="AQ38" s="346">
        <v>19</v>
      </c>
      <c r="AR38" s="334">
        <v>-42.1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521</v>
      </c>
      <c r="AL39" s="1180"/>
      <c r="AM39" s="1180"/>
      <c r="AN39" s="1181"/>
      <c r="AO39" s="342">
        <v>-9013</v>
      </c>
      <c r="AP39" s="342">
        <v>-1912</v>
      </c>
      <c r="AQ39" s="343">
        <v>-5126</v>
      </c>
      <c r="AR39" s="344">
        <v>-62.7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522</v>
      </c>
      <c r="AL40" s="1177"/>
      <c r="AM40" s="1177"/>
      <c r="AN40" s="1178"/>
      <c r="AO40" s="342">
        <v>-574479</v>
      </c>
      <c r="AP40" s="342">
        <v>-121892</v>
      </c>
      <c r="AQ40" s="343">
        <v>-92432</v>
      </c>
      <c r="AR40" s="344">
        <v>31.9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295</v>
      </c>
      <c r="AL41" s="1183"/>
      <c r="AM41" s="1183"/>
      <c r="AN41" s="1184"/>
      <c r="AO41" s="342">
        <v>154950</v>
      </c>
      <c r="AP41" s="342">
        <v>32877</v>
      </c>
      <c r="AQ41" s="343">
        <v>38314</v>
      </c>
      <c r="AR41" s="344">
        <v>-14.2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491</v>
      </c>
      <c r="AN49" s="1171" t="s">
        <v>526</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527</v>
      </c>
      <c r="AO50" s="359" t="s">
        <v>528</v>
      </c>
      <c r="AP50" s="360" t="s">
        <v>529</v>
      </c>
      <c r="AQ50" s="361" t="s">
        <v>530</v>
      </c>
      <c r="AR50" s="362" t="s">
        <v>531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1858867</v>
      </c>
      <c r="AN51" s="364">
        <v>355356</v>
      </c>
      <c r="AO51" s="365">
        <v>71.5</v>
      </c>
      <c r="AP51" s="366">
        <v>175675</v>
      </c>
      <c r="AQ51" s="367">
        <v>0.6</v>
      </c>
      <c r="AR51" s="368">
        <v>70.900000000000006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252579</v>
      </c>
      <c r="AN52" s="372">
        <v>48285</v>
      </c>
      <c r="AO52" s="373">
        <v>-41.3</v>
      </c>
      <c r="AP52" s="374">
        <v>87698</v>
      </c>
      <c r="AQ52" s="375">
        <v>10</v>
      </c>
      <c r="AR52" s="376">
        <v>-51.3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738495</v>
      </c>
      <c r="AN53" s="364">
        <v>144491</v>
      </c>
      <c r="AO53" s="365">
        <v>-59.3</v>
      </c>
      <c r="AP53" s="366">
        <v>162193</v>
      </c>
      <c r="AQ53" s="367">
        <v>-7.7</v>
      </c>
      <c r="AR53" s="368">
        <v>-51.6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313697</v>
      </c>
      <c r="AN54" s="372">
        <v>61377</v>
      </c>
      <c r="AO54" s="373">
        <v>27.1</v>
      </c>
      <c r="AP54" s="374">
        <v>79985</v>
      </c>
      <c r="AQ54" s="375">
        <v>-8.8000000000000007</v>
      </c>
      <c r="AR54" s="376">
        <v>35.9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1030132</v>
      </c>
      <c r="AN55" s="364">
        <v>206771</v>
      </c>
      <c r="AO55" s="365">
        <v>43.1</v>
      </c>
      <c r="AP55" s="366">
        <v>168868</v>
      </c>
      <c r="AQ55" s="367">
        <v>4.0999999999999996</v>
      </c>
      <c r="AR55" s="368">
        <v>39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248525</v>
      </c>
      <c r="AN56" s="372">
        <v>49885</v>
      </c>
      <c r="AO56" s="373">
        <v>-18.7</v>
      </c>
      <c r="AP56" s="374">
        <v>79360</v>
      </c>
      <c r="AQ56" s="375">
        <v>-0.8</v>
      </c>
      <c r="AR56" s="376">
        <v>-17.899999999999999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1425213</v>
      </c>
      <c r="AN57" s="364">
        <v>294101</v>
      </c>
      <c r="AO57" s="365">
        <v>42.2</v>
      </c>
      <c r="AP57" s="366">
        <v>202870</v>
      </c>
      <c r="AQ57" s="367">
        <v>20.100000000000001</v>
      </c>
      <c r="AR57" s="368">
        <v>22.1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328150</v>
      </c>
      <c r="AN58" s="372">
        <v>67716</v>
      </c>
      <c r="AO58" s="373">
        <v>35.700000000000003</v>
      </c>
      <c r="AP58" s="374">
        <v>79735</v>
      </c>
      <c r="AQ58" s="375">
        <v>0.5</v>
      </c>
      <c r="AR58" s="376">
        <v>35.200000000000003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1005859</v>
      </c>
      <c r="AN59" s="364">
        <v>213422</v>
      </c>
      <c r="AO59" s="365">
        <v>-27.4</v>
      </c>
      <c r="AP59" s="366">
        <v>167497</v>
      </c>
      <c r="AQ59" s="367">
        <v>-17.399999999999999</v>
      </c>
      <c r="AR59" s="368">
        <v>-10</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511750</v>
      </c>
      <c r="AN60" s="372">
        <v>108583</v>
      </c>
      <c r="AO60" s="373">
        <v>60.4</v>
      </c>
      <c r="AP60" s="374">
        <v>82571</v>
      </c>
      <c r="AQ60" s="375">
        <v>3.6</v>
      </c>
      <c r="AR60" s="376">
        <v>56.8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1211713</v>
      </c>
      <c r="AN61" s="379">
        <v>242828</v>
      </c>
      <c r="AO61" s="380">
        <v>14</v>
      </c>
      <c r="AP61" s="381">
        <v>175421</v>
      </c>
      <c r="AQ61" s="382">
        <v>-0.1</v>
      </c>
      <c r="AR61" s="368">
        <v>14.1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330940</v>
      </c>
      <c r="AN62" s="372">
        <v>67169</v>
      </c>
      <c r="AO62" s="373">
        <v>12.6</v>
      </c>
      <c r="AP62" s="374">
        <v>81870</v>
      </c>
      <c r="AQ62" s="375">
        <v>0.9</v>
      </c>
      <c r="AR62" s="376">
        <v>11.7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amMyrMMtpu/8hctE1dreXYf6mg8fTyqgzyHR3+u6ruHIc8ZHX/vgn12UxIVxUsoSAKELfBEtaJbF+6ABj9u+w==" saltValue="hbRDZ2vzZqDmqFuIMgpuO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eByTorl942qxj/juRUmLjm4OIS0yqnvccJBQ9T82Dt5uAJlknmxXalvXbpngjbaMlc5n9XVnC+nOMbUBtYvLA==" saltValue="rY0SiVQqUwxxm7VAc01C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Tqhbc6agi+VSSFizq7+vdWvRSq7X5M3erx89WXBigiMg/tZiFudtd7UJ739qo7GMvPPy/KLoWNGZjREYpHl+Q==" saltValue="4uiyMPvqKpw57PS+3h3Q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194" t="s">
        <v>3</v>
      </c>
      <c r="D47" s="1194"/>
      <c r="E47" s="1195"/>
      <c r="F47" s="11">
        <v>29.5</v>
      </c>
      <c r="G47" s="12">
        <v>30.39</v>
      </c>
      <c r="H47" s="12">
        <v>31.17</v>
      </c>
      <c r="I47" s="12">
        <v>26.34</v>
      </c>
      <c r="J47" s="13">
        <v>21.81</v>
      </c>
    </row>
    <row r="48" spans="2:10" ht="57.75" customHeight="1" x14ac:dyDescent="0.15">
      <c r="B48" s="14"/>
      <c r="C48" s="1196" t="s">
        <v>4</v>
      </c>
      <c r="D48" s="1196"/>
      <c r="E48" s="1197"/>
      <c r="F48" s="15">
        <v>2.83</v>
      </c>
      <c r="G48" s="16">
        <v>3.56</v>
      </c>
      <c r="H48" s="16">
        <v>3.78</v>
      </c>
      <c r="I48" s="16">
        <v>3.31</v>
      </c>
      <c r="J48" s="17">
        <v>4.0999999999999996</v>
      </c>
    </row>
    <row r="49" spans="2:10" ht="57.75" customHeight="1" thickBot="1" x14ac:dyDescent="0.2">
      <c r="B49" s="18"/>
      <c r="C49" s="1198" t="s">
        <v>5</v>
      </c>
      <c r="D49" s="1198"/>
      <c r="E49" s="1199"/>
      <c r="F49" s="19">
        <v>3.02</v>
      </c>
      <c r="G49" s="20">
        <v>2.2400000000000002</v>
      </c>
      <c r="H49" s="20">
        <v>0.14000000000000001</v>
      </c>
      <c r="I49" s="20" t="s">
        <v>547</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Fqnb22E6SqHx4Oz3YKw3a6bTMFcMWYVLsghbVPwsNPPFCo4rkCBoZfTFtDfIFFd7YC5RRDFJshKMdQTE6sp8w==" saltValue="yXVCbpl80p5WmspWgAmt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施設類型型ストック情報分析表②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小西 美和子</cp:lastModifiedBy>
  <cp:lastPrinted>2020-03-04T08:57:26Z</cp:lastPrinted>
  <dcterms:created xsi:type="dcterms:W3CDTF">2020-02-10T02:06:17Z</dcterms:created>
  <dcterms:modified xsi:type="dcterms:W3CDTF">2020-09-14T04:25:59Z</dcterms:modified>
  <cp:category/>
</cp:coreProperties>
</file>