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3_住民企画課\L_財政グループ（アクセス制限有）\財政担当\01　業務関係\50財政状況資料集\R元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<sst xmlns="http://schemas.openxmlformats.org/spreadsheetml/2006/main" count="1132" uniqueCount="596">
  <si>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</si>
  <si>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</si>
  <si>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</si>
  <si>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</si>
  <si>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</si>
  <si>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</si>
  <si>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</si>
  <si>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</si>
  <si>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</si>
  <si>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</si>
  <si>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</si>
  <si>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</si>
  <si>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</si>
  <si>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</si>
  <si>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</si>
  <si>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</si>
  <si>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</si>
  <si>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</si>
  <si>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</si>
  <si>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</si>
  <si>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</si>
  <si>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</si>
  <si>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</si>
  <si>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</si>
  <si>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</si>
  <si>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</si>
  <si>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</si>
  <si>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</si>
  <si>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</si>
  <si>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</si>
  <si>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</si>
  <si>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</si>
  <si>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</si>
  <si>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</si>
  <si>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</si>
  <si>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</si>
  <si>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</si>
  <si>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</si>
  <si>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</si>
  <si>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</si>
  <si>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</si>
  <si>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</si>
  <si>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</si>
  <si>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</si>
  <si>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</si>
  <si>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</si>
  <si>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</si>
  <si>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</si>
  <si>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</si>
  <si>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</si>
  <si>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</si>
  <si>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</si>
  <si>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</si>
  <si>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</si>
  <si>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</si>
  <si>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</si>
  <si>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</si>
  <si>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</si>
  <si>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</si>
  <si>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</si>
  <si>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</si>
  <si>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</si>
  <si>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</si>
  <si>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</si>
  <si>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</si>
  <si>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</si>
  <si>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</si>
  <si>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</si>
  <si>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</si>
  <si>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</si>
  <si>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</si>
  <si>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</si>
  <si>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</si>
  <si>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</si>
  <si>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</si>
  <si>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</si>
  <si>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</si>
  <si>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</si>
  <si>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</si>
  <si>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</si>
  <si>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</si>
  <si>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</si>
  <si>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</si>
  <si>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</si>
  <si>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</si>
  <si>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</si>
  <si>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</si>
  <si>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</si>
  <si>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</si>
  <si>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</si>
  <si>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</si>
  <si>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</si>
  <si>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</si>
  <si>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</si>
  <si>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</si>
  <si>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</si>
  <si>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</si>
  <si>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</si>
  <si>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</si>
  <si>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</si>
  <si>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</si>
  <si>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</si>
  <si>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</si>
  <si>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</si>
  <si>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</si>
  <si>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</si>
  <si>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</si>
  <si>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</si>
  <si>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</si>
  <si>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</si>
  <si>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</si>
  <si>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</si>
  <si>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</si>
  <si>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</si>
  <si>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</si>
  <si>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</si>
  <si>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</si>
  <si>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</si>
  <si>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</si>
  <si>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</si>
  <si>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</si>
  <si>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</si>
  <si>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</si>
  <si>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</si>
  <si>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</si>
  <si>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</si>
  <si>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</si>
  <si>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</si>
  <si>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</si>
  <si>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</si>
  <si>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</si>
  <si>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</si>
  <si>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</si>
  <si>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</si>
  <si>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</si>
  <si>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</si>
  <si>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</si>
  <si>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</si>
  <si>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</si>
  <si>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</si>
  <si>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</si>
  <si>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</si>
  <si>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</si>
  <si>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</si>
  <si>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</si>
  <si>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</si>
  <si>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</si>
  <si>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</si>
  <si>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</si>
  <si>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</si>
  <si>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</si>
  <si>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</si>
  <si>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</si>
  <si>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</si>
  <si>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</si>
  <si>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</si>
  <si>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</si>
  <si>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</si>
  <si>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</si>
  <si>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</si>
  <si>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</si>
  <si>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</si>
  <si>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</si>
  <si>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</si>
  <si>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</si>
  <si>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</si>
  <si>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</si>
  <si>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</si>
  <si>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</si>
  <si>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</si>
  <si>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</si>
  <si>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</si>
  <si>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</si>
  <si>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</si>
  <si>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</si>
  <si>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</si>
  <si>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</si>
  <si>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</si>
  <si>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</si>
  <si>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</si>
  <si>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</si>
  <si>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</si>
  <si>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</si>
  <si>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</si>
  <si>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</si>
  <si>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</si>
  <si>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</si>
  <si>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</si>
  <si>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</si>
  <si>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</si>
  <si>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</si>
  <si>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</si>
  <si>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</si>
  <si>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</si>
  <si>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</si>
  <si>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</si>
  <si>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</si>
  <si>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</si>
  <si>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</si>
  <si>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</si>
  <si>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</si>
  <si>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</si>
  <si>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</si>
  <si>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</si>
  <si>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</si>
  <si>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</si>
  <si>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</si>
  <si>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</si>
  <si>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</si>
  <si>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</si>
  <si>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</si>
  <si>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</si>
  <si>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</si>
  <si>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</si>
  <si>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北海道津別町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</si>
  <si>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</si>
  <si>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</si>
  <si>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</si>
  <si>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</si>
  <si>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</si>
  <si>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</si>
  <si>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</si>
  <si>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</si>
  <si>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</si>
  <si>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</si>
  <si>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</si>
  <si>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</si>
  <si>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</si>
  <si>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</si>
  <si>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</si>
  <si>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</si>
  <si>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</si>
  <si>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</si>
  <si>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</si>
  <si>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</si>
  <si>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</si>
  <si>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</si>
  <si>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</si>
  <si>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</si>
  <si>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</si>
  <si>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</si>
  <si>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</si>
  <si>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</si>
  <si>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</si>
  <si>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</si>
  <si>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</si>
  <si>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</si>
  <si>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</si>
  <si>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</si>
  <si>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</si>
  <si>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</si>
  <si>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</si>
  <si>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</si>
  <si>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</si>
  <si>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</si>
  <si>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</si>
  <si>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</si>
  <si>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</si>
  <si>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</si>
  <si>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</si>
  <si>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</si>
  <si>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</si>
  <si>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</si>
  <si>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</si>
  <si>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</si>
  <si>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</si>
  <si>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</si>
  <si>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</si>
  <si>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</si>
  <si>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</si>
  <si>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</si>
  <si>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</si>
  <si>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</si>
  <si>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</si>
  <si>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</si>
  <si>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</si>
  <si>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</si>
  <si>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</si>
  <si>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</si>
  <si>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</si>
  <si>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</si>
  <si>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</si>
  <si>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</si>
  <si>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</si>
  <si>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</si>
  <si>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</si>
  <si>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</si>
  <si>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</si>
  <si>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</si>
  <si>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</si>
  <si>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</si>
  <si>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</si>
  <si>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</si>
  <si>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</si>
  <si>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</si>
  <si>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</si>
  <si>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</si>
  <si>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</si>
  <si>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</si>
  <si>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</si>
  <si>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</si>
  <si>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</si>
  <si>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</si>
  <si>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</si>
  <si>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</si>
  <si>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</si>
  <si>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</si>
  <si>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</si>
  <si>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</si>
  <si>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</si>
  <si>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</si>
  <si>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</si>
  <si>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</si>
  <si>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</si>
  <si>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</si>
  <si>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</si>
  <si>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</si>
  <si>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</si>
  <si>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</si>
  <si>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</si>
  <si>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</si>
  <si>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</si>
  <si>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</si>
  <si>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</si>
  <si>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</si>
  <si>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</si>
  <si>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</si>
  <si>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</si>
  <si>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</si>
  <si>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</si>
  <si>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</si>
  <si>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</si>
  <si>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</si>
  <si>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</si>
  <si>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</si>
  <si>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</si>
  <si>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</si>
  <si>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</si>
  <si>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</si>
  <si>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</si>
  <si>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</si>
  <si>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</si>
  <si>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</si>
  <si>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</si>
  <si>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</si>
  <si>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</si>
  <si>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</si>
  <si>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</si>
  <si>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</si>
  <si>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</si>
  <si>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</si>
  <si>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</si>
  <si>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</si>
  <si>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</si>
  <si>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</si>
  <si>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</si>
  <si>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</si>
  <si>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</si>
  <si>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</si>
  <si>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</si>
  <si>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</si>
  <si>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</si>
  <si>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</si>
  <si>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</si>
  <si>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</si>
  <si>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</si>
  <si>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</si>
  <si>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北海道津別町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</si>
  <si>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</si>
  <si>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</si>
  <si>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</si>
  <si>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</si>
  <si>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</si>
  <si>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</si>
  <si>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</si>
  <si>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</si>
  <si>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</si>
  <si>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</si>
  <si>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</si>
  <si>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</si>
  <si>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</si>
  <si>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</si>
  <si>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</si>
  <si>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</si>
  <si>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</si>
  <si>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</si>
  <si>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</si>
  <si>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</si>
  <si>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</si>
  <si>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</si>
  <si>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</si>
  <si>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</si>
  <si>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</si>
  <si>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</si>
  <si>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</si>
  <si>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</si>
  <si>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</si>
  <si>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</si>
  <si>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</si>
  <si>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</si>
  <si>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</si>
  <si>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</si>
  <si>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</si>
  <si>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</si>
  <si>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</si>
  <si>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</si>
  <si>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</si>
  <si>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</si>
  <si>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</si>
  <si>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</si>
  <si>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</si>
  <si>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</si>
  <si>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</si>
  <si>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</si>
  <si>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</si>
  <si>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</si>
  <si>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</si>
  <si>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</si>
  <si>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</si>
  <si>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</si>
  <si>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</si>
  <si>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</si>
  <si>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</si>
  <si>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</si>
  <si>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</si>
  <si>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</si>
  <si>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</si>
  <si>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</si>
  <si>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</si>
  <si>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</si>
  <si>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</si>
  <si>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</si>
  <si>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</si>
  <si>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</si>
  <si>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</si>
  <si>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</si>
  <si>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</si>
  <si>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</si>
  <si>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</si>
  <si>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</si>
  <si>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</si>
  <si>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</si>
  <si>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</si>
  <si>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</si>
  <si>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</si>
  <si>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</si>
  <si>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</si>
  <si>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</si>
  <si>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</si>
  <si>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</si>
  <si>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</si>
  <si>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</si>
  <si>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</si>
  <si>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</si>
  <si>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</si>
  <si>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</si>
  <si>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</si>
  <si>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</si>
  <si>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</si>
  <si>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</si>
  <si>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</si>
  <si>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</si>
  <si>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</si>
  <si>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</si>
  <si>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</si>
  <si>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</si>
  <si>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</si>
  <si>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</si>
  <si>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</si>
  <si>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</si>
  <si>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</si>
  <si>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</si>
  <si>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</si>
  <si>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</si>
  <si>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</si>
  <si>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</si>
  <si>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</si>
  <si>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</si>
  <si>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</si>
  <si>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</si>
  <si>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</si>
  <si>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</si>
  <si>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</si>
  <si>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</si>
  <si>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</si>
  <si>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</si>
  <si>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</si>
  <si>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</si>
  <si>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</si>
  <si>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</si>
  <si>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</si>
  <si>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</si>
  <si>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</si>
  <si>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</si>
  <si>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</si>
  <si>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</si>
  <si>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</si>
  <si>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</si>
  <si>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</si>
  <si>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</si>
  <si>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</si>
  <si>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</si>
  <si>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</si>
  <si>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</si>
  <si>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</si>
  <si>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</si>
  <si>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</si>
  <si>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</si>
  <si>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</si>
  <si>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</si>
  <si>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</si>
  <si>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</si>
  <si>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</si>
  <si>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</si>
  <si>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</si>
  <si>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</si>
  <si>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</si>
  <si>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</si>
  <si>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</si>
  <si>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</si>
  <si>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</si>
  <si>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</si>
  <si>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</si>
  <si>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</si>
  <si>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</si>
  <si>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</si>
  <si>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</si>
  <si>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</si>
  <si>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</si>
  <si>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</si>
  <si>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</si>
  <si>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</si>
  <si>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</si>
  <si>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</si>
  <si>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</si>
  <si>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</si>
  <si>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</si>
  <si>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</si>
  <si>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</si>
  <si>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</si>
  <si>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</si>
  <si>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</si>
  <si>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</si>
  <si>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</si>
  <si>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</si>
  <si>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</si>
  <si>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</si>
  <si>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</si>
  <si>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</si>
  <si>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</si>
  <si>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</si>
  <si>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</si>
  <si>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</si>
  <si>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</si>
  <si>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</si>
  <si>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6.48</t>
  </si>
  <si>
    <t>▲ 4.15</t>
  </si>
  <si>
    <t>▲ 1.14</t>
  </si>
  <si>
    <t>簡易水道事業特別会計</t>
  </si>
  <si>
    <t>一般会計</t>
  </si>
  <si>
    <t>下水道事業特別会計</t>
  </si>
  <si>
    <t>介護保険事業特別会計</t>
  </si>
  <si>
    <t>国民健康保険事業特別会計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</si>
  <si>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</si>
  <si>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</si>
  <si>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</si>
  <si>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</si>
  <si>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</si>
  <si>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</si>
  <si>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</si>
  <si>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</si>
  <si>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</si>
  <si>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</si>
  <si>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美幌・津別広域事務組合</t>
    <rPh sb="0" eb="2">
      <t>ビホロ</t>
    </rPh>
    <rPh sb="3" eb="5">
      <t>ツベツ</t>
    </rPh>
    <rPh sb="5" eb="7">
      <t>コウイキ</t>
    </rPh>
    <rPh sb="7" eb="9">
      <t>ジム</t>
    </rPh>
    <rPh sb="9" eb="11">
      <t>クミアイ</t>
    </rPh>
    <phoneticPr fontId="2"/>
  </si>
  <si>
    <t>網走地方教育研修センター組合</t>
    <rPh sb="0" eb="2">
      <t>アバシリ</t>
    </rPh>
    <rPh sb="2" eb="4">
      <t>チホウ</t>
    </rPh>
    <rPh sb="4" eb="6">
      <t>キョウイク</t>
    </rPh>
    <rPh sb="6" eb="8">
      <t>ケンシュウ</t>
    </rPh>
    <rPh sb="12" eb="14">
      <t>クミアイ</t>
    </rPh>
    <phoneticPr fontId="2"/>
  </si>
  <si>
    <t>津別町振興公社</t>
    <rPh sb="0" eb="3">
      <t>ツベツチョウ</t>
    </rPh>
    <rPh sb="3" eb="5">
      <t>シンコウ</t>
    </rPh>
    <rPh sb="5" eb="7">
      <t>コウシャ</t>
    </rPh>
    <phoneticPr fontId="2"/>
  </si>
  <si>
    <t>相生振興公社</t>
    <rPh sb="0" eb="2">
      <t>アイオイ</t>
    </rPh>
    <rPh sb="2" eb="4">
      <t>シンコウ</t>
    </rPh>
    <rPh sb="4" eb="6">
      <t>コウシャ</t>
    </rPh>
    <phoneticPr fontId="2"/>
  </si>
  <si>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</si>
  <si>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</si>
  <si>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公共交通確保対策事業基金</t>
    <rPh sb="0" eb="2">
      <t>コウキョウ</t>
    </rPh>
    <rPh sb="2" eb="4">
      <t>コウツウ</t>
    </rPh>
    <rPh sb="4" eb="6">
      <t>カクホ</t>
    </rPh>
    <rPh sb="6" eb="8">
      <t>タイサク</t>
    </rPh>
    <rPh sb="8" eb="10">
      <t>ジギョウ</t>
    </rPh>
    <rPh sb="10" eb="12">
      <t>キキン</t>
    </rPh>
    <phoneticPr fontId="5"/>
  </si>
  <si>
    <t>国営農地再編整備事業負担金支払基金</t>
    <rPh sb="0" eb="2">
      <t>コクエイ</t>
    </rPh>
    <rPh sb="2" eb="4">
      <t>ノウチ</t>
    </rPh>
    <rPh sb="4" eb="6">
      <t>サイヘン</t>
    </rPh>
    <rPh sb="6" eb="8">
      <t>セイビ</t>
    </rPh>
    <rPh sb="8" eb="10">
      <t>ジギョウ</t>
    </rPh>
    <rPh sb="10" eb="13">
      <t>フタンキン</t>
    </rPh>
    <rPh sb="13" eb="15">
      <t>シハラ</t>
    </rPh>
    <rPh sb="15" eb="17">
      <t>キキン</t>
    </rPh>
    <phoneticPr fontId="2"/>
  </si>
  <si>
    <t>ふるさとつべつ応援基金</t>
    <rPh sb="7" eb="9">
      <t>オウエン</t>
    </rPh>
    <rPh sb="9" eb="11">
      <t>キキン</t>
    </rPh>
    <phoneticPr fontId="5"/>
  </si>
  <si>
    <t>北海道つべつまちづくり会社</t>
    <rPh sb="0" eb="3">
      <t>ホッカイドウ</t>
    </rPh>
    <rPh sb="11" eb="13">
      <t>カイシャ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</si>
  <si>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</si>
  <si>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</si>
  <si>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</si>
  <si>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</si>
  <si>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財政調整基金等の積立による充当可能基金等により生じていない。有形固定資産減価償却率は、類似団体よりやや高い水準にあるが、それぞれの公共施設の個別施設計画に基づき施設の維持管理を適切に進め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</si>
  <si>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</si>
  <si>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</si>
  <si>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</si>
  <si>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</si>
  <si>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</si>
  <si>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</si>
  <si>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将来負担比率は、財政調整基金等の積立による充当可能基金等により生じていない。実質公債費比率は、平成27年度借入の過疎対策事業債の元金償還が開始され上昇している。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</si>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</sst>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14A2-4771-9D38-79B3C81AC9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144491</c:v>
                </c:pt>
                <c:pt idx="1">
                  <c:v>206771</c:v>
                </c:pt>
                <c:pt idx="2">
                  <c:v>294101</c:v>
                </c:pt>
                <c:pt idx="3">
                  <c:v>213422</c:v>
                </c:pt>
                <c:pt idx="4">
                  <c:v>285352</c:v>
                </c:pt>
              </c:numCache>
            </c:numRef>
          </c:val>
          <c:smooth val="0"/>
          <c:extLst>
            <c:ext xmlns:c16="http://schemas.microsoft.com/office/drawing/2014/chart" uri="{C3380CC4-5D6E-409C-BE32-E72D297353CC}">
              <c16:uniqueId val="{00000001-14A2-4771-9D38-79B3C81AC9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3.56</c:v>
                </c:pt>
                <c:pt idx="1">
                  <c:v>3.78</c:v>
                </c:pt>
                <c:pt idx="2">
                  <c:v>3.31</c:v>
                </c:pt>
                <c:pt idx="3">
                  <c:v>4.0999999999999996</c:v>
                </c:pt>
                <c:pt idx="4">
                  <c:v>4.16</c:v>
                </c:pt>
              </c:numCache>
            </c:numRef>
          </c:val>
          <c:extLst>
            <c:ext xmlns:c16="http://schemas.microsoft.com/office/drawing/2014/chart" uri="{C3380CC4-5D6E-409C-BE32-E72D297353CC}">
              <c16:uniqueId val="{00000000-70C4-423D-84FC-A8B0F31206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30.39</c:v>
                </c:pt>
                <c:pt idx="1">
                  <c:v>31.17</c:v>
                </c:pt>
                <c:pt idx="2">
                  <c:v>26.34</c:v>
                </c:pt>
                <c:pt idx="3">
                  <c:v>21.81</c:v>
                </c:pt>
                <c:pt idx="4">
                  <c:v>20.53</c:v>
                </c:pt>
              </c:numCache>
            </c:numRef>
          </c:val>
          <c:extLst>
            <c:ext xmlns:c16="http://schemas.microsoft.com/office/drawing/2014/chart" uri="{C3380CC4-5D6E-409C-BE32-E72D297353CC}">
              <c16:uniqueId val="{00000001-70C4-423D-84FC-A8B0F31206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2.2400000000000002</c:v>
                </c:pt>
                <c:pt idx="1">
                  <c:v>0.14000000000000001</c:v>
                </c:pt>
                <c:pt idx="2">
                  <c:v>-6.48</c:v>
                </c:pt>
                <c:pt idx="3">
                  <c:v>-4.1500000000000004</c:v>
                </c:pt>
                <c:pt idx="4">
                  <c:v>-1.1399999999999999</c:v>
                </c:pt>
              </c:numCache>
            </c:numRef>
          </c:val>
          <c:smooth val="0"/>
          <c:extLst>
            <c:ext xmlns:c16="http://schemas.microsoft.com/office/drawing/2014/chart" uri="{C3380CC4-5D6E-409C-BE32-E72D297353CC}">
              <c16:uniqueId val="{00000002-70C4-423D-84FC-A8B0F31206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7.64</c:v>
                </c:pt>
                <c:pt idx="2">
                  <c:v>#N/A</c:v>
                </c:pt>
                <c:pt idx="3">
                  <c:v>8.06</c:v>
                </c:pt>
                <c:pt idx="4">
                  <c:v>0</c:v>
                </c:pt>
                <c:pt idx="5">
                  <c:v>0</c:v>
                </c:pt>
                <c:pt idx="6">
                  <c:v>0</c:v>
                </c:pt>
                <c:pt idx="7">
                  <c:v>0</c:v>
                </c:pt>
                <c:pt idx="8">
                  <c:v>0</c:v>
                </c:pt>
                <c:pt idx="9">
                  <c:v>0</c:v>
                </c:pt>
              </c:numCache>
            </c:numRef>
          </c:val>
          <c:extLst>
            <c:ext xmlns:c16="http://schemas.microsoft.com/office/drawing/2014/chart" uri="{C3380CC4-5D6E-409C-BE32-E72D297353CC}">
              <c16:uniqueId val="{00000000-E313-4FDA-A64E-5D6933FE46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13-4FDA-A64E-5D6933FE46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313-4FDA-A64E-5D6933FE462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313-4FDA-A64E-5D6933FE462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313-4FDA-A64E-5D6933FE462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0.01</c:v>
                </c:pt>
                <c:pt idx="8">
                  <c:v>#N/A</c:v>
                </c:pt>
                <c:pt idx="9">
                  <c:v>0.01</c:v>
                </c:pt>
              </c:numCache>
            </c:numRef>
          </c:val>
          <c:extLst>
            <c:ext xmlns:c16="http://schemas.microsoft.com/office/drawing/2014/chart" uri="{C3380CC4-5D6E-409C-BE32-E72D297353CC}">
              <c16:uniqueId val="{00000005-E313-4FDA-A64E-5D6933FE462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0.03</c:v>
                </c:pt>
                <c:pt idx="4">
                  <c:v>#N/A</c:v>
                </c:pt>
                <c:pt idx="5">
                  <c:v>0.02</c:v>
                </c:pt>
                <c:pt idx="6">
                  <c:v>#N/A</c:v>
                </c:pt>
                <c:pt idx="7">
                  <c:v>0.03</c:v>
                </c:pt>
                <c:pt idx="8">
                  <c:v>#N/A</c:v>
                </c:pt>
                <c:pt idx="9">
                  <c:v>0.02</c:v>
                </c:pt>
              </c:numCache>
            </c:numRef>
          </c:val>
          <c:extLst>
            <c:ext xmlns:c16="http://schemas.microsoft.com/office/drawing/2014/chart" uri="{C3380CC4-5D6E-409C-BE32-E72D297353CC}">
              <c16:uniqueId val="{00000006-E313-4FDA-A64E-5D6933FE4622}"/>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0.05</c:v>
                </c:pt>
                <c:pt idx="2">
                  <c:v>#N/A</c:v>
                </c:pt>
                <c:pt idx="3">
                  <c:v>0.06</c:v>
                </c:pt>
                <c:pt idx="4">
                  <c:v>#N/A</c:v>
                </c:pt>
                <c:pt idx="5">
                  <c:v>0.1</c:v>
                </c:pt>
                <c:pt idx="6">
                  <c:v>#N/A</c:v>
                </c:pt>
                <c:pt idx="7">
                  <c:v>0.12</c:v>
                </c:pt>
                <c:pt idx="8">
                  <c:v>#N/A</c:v>
                </c:pt>
                <c:pt idx="9">
                  <c:v>0.1</c:v>
                </c:pt>
              </c:numCache>
            </c:numRef>
          </c:val>
          <c:extLst>
            <c:ext xmlns:c16="http://schemas.microsoft.com/office/drawing/2014/chart" uri="{C3380CC4-5D6E-409C-BE32-E72D297353CC}">
              <c16:uniqueId val="{00000007-E313-4FDA-A64E-5D6933FE46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3.56</c:v>
                </c:pt>
                <c:pt idx="2">
                  <c:v>#N/A</c:v>
                </c:pt>
                <c:pt idx="3">
                  <c:v>3.77</c:v>
                </c:pt>
                <c:pt idx="4">
                  <c:v>#N/A</c:v>
                </c:pt>
                <c:pt idx="5">
                  <c:v>3.3</c:v>
                </c:pt>
                <c:pt idx="6">
                  <c:v>#N/A</c:v>
                </c:pt>
                <c:pt idx="7">
                  <c:v>4.09</c:v>
                </c:pt>
                <c:pt idx="8">
                  <c:v>#N/A</c:v>
                </c:pt>
                <c:pt idx="9">
                  <c:v>4.1500000000000004</c:v>
                </c:pt>
              </c:numCache>
            </c:numRef>
          </c:val>
          <c:extLst>
            <c:ext xmlns:c16="http://schemas.microsoft.com/office/drawing/2014/chart" uri="{C3380CC4-5D6E-409C-BE32-E72D297353CC}">
              <c16:uniqueId val="{00000008-E313-4FDA-A64E-5D6933FE4622}"/>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0.01</c:v>
                </c:pt>
                <c:pt idx="2">
                  <c:v>#N/A</c:v>
                </c:pt>
                <c:pt idx="3">
                  <c:v>0.03</c:v>
                </c:pt>
                <c:pt idx="4">
                  <c:v>#N/A</c:v>
                </c:pt>
                <c:pt idx="5">
                  <c:v>9.4499999999999993</c:v>
                </c:pt>
                <c:pt idx="6">
                  <c:v>#N/A</c:v>
                </c:pt>
                <c:pt idx="7">
                  <c:v>11.36</c:v>
                </c:pt>
                <c:pt idx="8">
                  <c:v>#N/A</c:v>
                </c:pt>
                <c:pt idx="9">
                  <c:v>13.06</c:v>
                </c:pt>
              </c:numCache>
            </c:numRef>
          </c:val>
          <c:extLst>
            <c:ext xmlns:c16="http://schemas.microsoft.com/office/drawing/2014/chart" uri="{C3380CC4-5D6E-409C-BE32-E72D297353CC}">
              <c16:uniqueId val="{00000009-E313-4FDA-A64E-5D6933FE46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566</c:v>
                </c:pt>
                <c:pt idx="5">
                  <c:v>566</c:v>
                </c:pt>
                <c:pt idx="8">
                  <c:v>563</c:v>
                </c:pt>
                <c:pt idx="11">
                  <c:v>584</c:v>
                </c:pt>
                <c:pt idx="14">
                  <c:v>585</c:v>
                </c:pt>
              </c:numCache>
            </c:numRef>
          </c:val>
          <c:extLst>
            <c:ext xmlns:c16="http://schemas.microsoft.com/office/drawing/2014/chart" uri="{C3380CC4-5D6E-409C-BE32-E72D297353CC}">
              <c16:uniqueId val="{00000000-F962-4CD3-97D1-6540A42599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62-4CD3-97D1-6540A42599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962-4CD3-97D1-6540A42599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62-4CD3-97D1-6540A42599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196</c:v>
                </c:pt>
                <c:pt idx="3">
                  <c:v>223</c:v>
                </c:pt>
                <c:pt idx="6">
                  <c:v>209</c:v>
                </c:pt>
                <c:pt idx="9">
                  <c:v>201</c:v>
                </c:pt>
                <c:pt idx="12">
                  <c:v>185</c:v>
                </c:pt>
              </c:numCache>
            </c:numRef>
          </c:val>
          <c:extLst>
            <c:ext xmlns:c16="http://schemas.microsoft.com/office/drawing/2014/chart" uri="{C3380CC4-5D6E-409C-BE32-E72D297353CC}">
              <c16:uniqueId val="{00000004-F962-4CD3-97D1-6540A42599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62-4CD3-97D1-6540A42599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62-4CD3-97D1-6540A42599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459</c:v>
                </c:pt>
                <c:pt idx="3">
                  <c:v>453</c:v>
                </c:pt>
                <c:pt idx="6">
                  <c:v>456</c:v>
                </c:pt>
                <c:pt idx="9">
                  <c:v>538</c:v>
                </c:pt>
                <c:pt idx="12">
                  <c:v>567</c:v>
                </c:pt>
              </c:numCache>
            </c:numRef>
          </c:val>
          <c:extLst>
            <c:ext xmlns:c16="http://schemas.microsoft.com/office/drawing/2014/chart" uri="{C3380CC4-5D6E-409C-BE32-E72D297353CC}">
              <c16:uniqueId val="{00000007-F962-4CD3-97D1-6540A42599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89</c:v>
                </c:pt>
                <c:pt idx="2">
                  <c:v>#N/A</c:v>
                </c:pt>
                <c:pt idx="3">
                  <c:v>#N/A</c:v>
                </c:pt>
                <c:pt idx="4">
                  <c:v>110</c:v>
                </c:pt>
                <c:pt idx="5">
                  <c:v>#N/A</c:v>
                </c:pt>
                <c:pt idx="6">
                  <c:v>#N/A</c:v>
                </c:pt>
                <c:pt idx="7">
                  <c:v>102</c:v>
                </c:pt>
                <c:pt idx="8">
                  <c:v>#N/A</c:v>
                </c:pt>
                <c:pt idx="9">
                  <c:v>#N/A</c:v>
                </c:pt>
                <c:pt idx="10">
                  <c:v>155</c:v>
                </c:pt>
                <c:pt idx="11">
                  <c:v>#N/A</c:v>
                </c:pt>
                <c:pt idx="12">
                  <c:v>#N/A</c:v>
                </c:pt>
                <c:pt idx="13">
                  <c:v>167</c:v>
                </c:pt>
                <c:pt idx="14">
                  <c:v>#N/A</c:v>
                </c:pt>
              </c:numCache>
            </c:numRef>
          </c:val>
          <c:smooth val="0"/>
          <c:extLst>
            <c:ext xmlns:c16="http://schemas.microsoft.com/office/drawing/2014/chart" uri="{C3380CC4-5D6E-409C-BE32-E72D297353CC}">
              <c16:uniqueId val="{00000008-F962-4CD3-97D1-6540A42599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5273</c:v>
                </c:pt>
                <c:pt idx="5">
                  <c:v>5185</c:v>
                </c:pt>
                <c:pt idx="8">
                  <c:v>5135</c:v>
                </c:pt>
                <c:pt idx="11">
                  <c:v>5223</c:v>
                </c:pt>
                <c:pt idx="14">
                  <c:v>5382</c:v>
                </c:pt>
              </c:numCache>
            </c:numRef>
          </c:val>
          <c:extLst>
            <c:ext xmlns:c16="http://schemas.microsoft.com/office/drawing/2014/chart" uri="{C3380CC4-5D6E-409C-BE32-E72D297353CC}">
              <c16:uniqueId val="{00000000-8A99-4CEF-91B7-C8CCBE4EF6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373</c:v>
                </c:pt>
                <c:pt idx="11">
                  <c:v>433</c:v>
                </c:pt>
                <c:pt idx="14">
                  <c:v>418</c:v>
                </c:pt>
              </c:numCache>
            </c:numRef>
          </c:val>
          <c:extLst>
            <c:ext xmlns:c16="http://schemas.microsoft.com/office/drawing/2014/chart" uri="{C3380CC4-5D6E-409C-BE32-E72D297353CC}">
              <c16:uniqueId val="{00000001-8A99-4CEF-91B7-C8CCBE4EF6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5300</c:v>
                </c:pt>
                <c:pt idx="5">
                  <c:v>5728</c:v>
                </c:pt>
                <c:pt idx="8">
                  <c:v>5850</c:v>
                </c:pt>
                <c:pt idx="11">
                  <c:v>5613</c:v>
                </c:pt>
                <c:pt idx="14">
                  <c:v>5593</c:v>
                </c:pt>
              </c:numCache>
            </c:numRef>
          </c:val>
          <c:extLst>
            <c:ext xmlns:c16="http://schemas.microsoft.com/office/drawing/2014/chart" uri="{C3380CC4-5D6E-409C-BE32-E72D297353CC}">
              <c16:uniqueId val="{00000002-8A99-4CEF-91B7-C8CCBE4EF6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99-4CEF-91B7-C8CCBE4EF6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99-4CEF-91B7-C8CCBE4EF6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99-4CEF-91B7-C8CCBE4EF6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975</c:v>
                </c:pt>
                <c:pt idx="3">
                  <c:v>974</c:v>
                </c:pt>
                <c:pt idx="6">
                  <c:v>958</c:v>
                </c:pt>
                <c:pt idx="9">
                  <c:v>851</c:v>
                </c:pt>
                <c:pt idx="12">
                  <c:v>720</c:v>
                </c:pt>
              </c:numCache>
            </c:numRef>
          </c:val>
          <c:extLst>
            <c:ext xmlns:c16="http://schemas.microsoft.com/office/drawing/2014/chart" uri="{C3380CC4-5D6E-409C-BE32-E72D297353CC}">
              <c16:uniqueId val="{00000006-8A99-4CEF-91B7-C8CCBE4EF6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78</c:v>
                </c:pt>
                <c:pt idx="3">
                  <c:v>66</c:v>
                </c:pt>
                <c:pt idx="6">
                  <c:v>55</c:v>
                </c:pt>
                <c:pt idx="9">
                  <c:v>43</c:v>
                </c:pt>
                <c:pt idx="12">
                  <c:v>31</c:v>
                </c:pt>
              </c:numCache>
            </c:numRef>
          </c:val>
          <c:extLst>
            <c:ext xmlns:c16="http://schemas.microsoft.com/office/drawing/2014/chart" uri="{C3380CC4-5D6E-409C-BE32-E72D297353CC}">
              <c16:uniqueId val="{00000007-8A99-4CEF-91B7-C8CCBE4EF6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1372</c:v>
                </c:pt>
                <c:pt idx="3">
                  <c:v>1302</c:v>
                </c:pt>
                <c:pt idx="6">
                  <c:v>1352</c:v>
                </c:pt>
                <c:pt idx="9">
                  <c:v>1351</c:v>
                </c:pt>
                <c:pt idx="12">
                  <c:v>1337</c:v>
                </c:pt>
              </c:numCache>
            </c:numRef>
          </c:val>
          <c:extLst>
            <c:ext xmlns:c16="http://schemas.microsoft.com/office/drawing/2014/chart" uri="{C3380CC4-5D6E-409C-BE32-E72D297353CC}">
              <c16:uniqueId val="{00000008-8A99-4CEF-91B7-C8CCBE4EF6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146</c:v>
                </c:pt>
                <c:pt idx="3">
                  <c:v>128</c:v>
                </c:pt>
                <c:pt idx="6">
                  <c:v>118</c:v>
                </c:pt>
                <c:pt idx="9">
                  <c:v>103</c:v>
                </c:pt>
                <c:pt idx="12">
                  <c:v>89</c:v>
                </c:pt>
              </c:numCache>
            </c:numRef>
          </c:val>
          <c:extLst>
            <c:ext xmlns:c16="http://schemas.microsoft.com/office/drawing/2014/chart" uri="{C3380CC4-5D6E-409C-BE32-E72D297353CC}">
              <c16:uniqueId val="{00000009-8A99-4CEF-91B7-C8CCBE4EF6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5335</c:v>
                </c:pt>
                <c:pt idx="3">
                  <c:v>5665</c:v>
                </c:pt>
                <c:pt idx="6">
                  <c:v>5710</c:v>
                </c:pt>
                <c:pt idx="9">
                  <c:v>5990</c:v>
                </c:pt>
                <c:pt idx="12">
                  <c:v>6356</c:v>
                </c:pt>
              </c:numCache>
            </c:numRef>
          </c:val>
          <c:extLst>
            <c:ext xmlns:c16="http://schemas.microsoft.com/office/drawing/2014/chart" uri="{C3380CC4-5D6E-409C-BE32-E72D297353CC}">
              <c16:uniqueId val="{0000000A-8A99-4CEF-91B7-C8CCBE4EF6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99-4CEF-91B7-C8CCBE4EF6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890</c:v>
                </c:pt>
                <c:pt idx="1">
                  <c:v>727</c:v>
                </c:pt>
                <c:pt idx="2">
                  <c:v>687</c:v>
                </c:pt>
              </c:numCache>
            </c:numRef>
          </c:val>
          <c:extLst>
            <c:ext xmlns:c16="http://schemas.microsoft.com/office/drawing/2014/chart" uri="{C3380CC4-5D6E-409C-BE32-E72D297353CC}">
              <c16:uniqueId val="{00000000-7E81-4A80-A1B8-88F7ACC636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300</c:v>
                </c:pt>
                <c:pt idx="1">
                  <c:v>320</c:v>
                </c:pt>
                <c:pt idx="2">
                  <c:v>387</c:v>
                </c:pt>
              </c:numCache>
            </c:numRef>
          </c:val>
          <c:extLst>
            <c:ext xmlns:c16="http://schemas.microsoft.com/office/drawing/2014/chart" uri="{C3380CC4-5D6E-409C-BE32-E72D297353CC}">
              <c16:uniqueId val="{00000001-7E81-4A80-A1B8-88F7ACC636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4270</c:v>
                </c:pt>
                <c:pt idx="1">
                  <c:v>4200</c:v>
                </c:pt>
                <c:pt idx="2">
                  <c:v>4165</c:v>
                </c:pt>
              </c:numCache>
            </c:numRef>
          </c:val>
          <c:extLst>
            <c:ext xmlns:c16="http://schemas.microsoft.com/office/drawing/2014/chart" uri="{C3380CC4-5D6E-409C-BE32-E72D297353CC}">
              <c16:uniqueId val="{00000002-7E81-4A80-A1B8-88F7ACC636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{425FC753-AFA4-4EBA-A3F4-7EA8EB62AFFD}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297-4348-8C37-B696777499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{7D8A983A-BD49-4BC3-B871-F81D8654B379}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97-4348-8C37-B696777499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{9C8C2308-2454-427A-9C82-4A85D4807AD5}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97-4348-8C37-B696777499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{E41EF93C-314A-41D6-A320-920DDD5EE993}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97-4348-8C37-B696777499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{BA8241EC-99A2-4081-A8FE-34665382C9D7}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97-4348-8C37-B6967774991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{F56AC7B8-CDB5-4D43-80E1-324C98F214D8}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297-4348-8C37-B6967774991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{47954332-BD42-4EB5-AFC8-C6D49B0483DB}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297-4348-8C37-B6967774991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{0CBC93D1-3872-4A95-8437-43427327F118}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297-4348-8C37-B6967774991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{09C3F9B0-9FF3-4594-8F08-1C8CA660261E}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297-4348-8C37-B696777499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57.7</c:v>
                </c:pt>
                <c:pt idx="16">
                  <c:v>59.3</c:v>
                </c:pt>
                <c:pt idx="24">
                  <c:v>60.6</c:v>
                </c:pt>
                <c:pt idx="32">
                  <c:v>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97-4348-8C37-B696777499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{553F91D8-3928-40F6-ABF1-E7C1DA1DF8FB}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297-4348-8C37-B696777499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{B6C4ABB9-B39F-4ECD-8E47-5BD2DD810A7E}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97-4348-8C37-B696777499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{12C54400-B9D4-4078-ACB6-EBB796F074AF}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97-4348-8C37-B696777499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{D27F651B-1B9A-45E5-9203-B14114C8A6E5}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97-4348-8C37-B696777499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{3FAFD9A8-C34E-4BFB-8353-398C21AE3AF3}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97-4348-8C37-B6967774991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{B444DE51-210F-4DCA-ADAF-52EF87E22813}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297-4348-8C37-B6967774991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{65DCBECE-E643-41EC-9387-4777F59B5EAB}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297-4348-8C37-B6967774991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{1E3502A0-1961-44BB-AA77-EC77DE15EB1B}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297-4348-8C37-B6967774991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{30CF1924-B30C-4550-ACFE-023ED54B340D}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297-4348-8C37-B696777499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297-4348-8C37-B69677749911}"/>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{CDA08F58-77E7-4433-AA52-6121AA3701BE}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595-45F8-B839-1CB0448606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{6328C932-0C95-41E0-A1ED-D987B919C939}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95-45F8-B839-1CB0448606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{0261AF2F-CCE3-4216-8C5A-6BA839F1CFF7}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95-45F8-B839-1CB0448606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{27A2D756-6142-4DED-B913-5051D6525BCD}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95-45F8-B839-1CB0448606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{1318FDFB-3CA5-4101-9A5C-C130363C898E}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95-45F8-B839-1CB0448606D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{F2BD72E7-EF5C-40CF-963D-61925B66A418}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595-45F8-B839-1CB0448606D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{95CF46F7-3342-4B80-A3B4-D798EC20610A}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595-45F8-B839-1CB0448606D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{5808523A-5613-41C1-ACB9-732C286DDF09}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595-45F8-B839-1CB0448606D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{86B3459A-7EA7-4AFA-B4E8-892A92E4E699}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595-45F8-B839-1CB0448606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3.7</c:v>
                </c:pt>
                <c:pt idx="16">
                  <c:v>3.4</c:v>
                </c:pt>
                <c:pt idx="24">
                  <c:v>4.3</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595-45F8-B839-1CB0448606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{934BAC76-1607-497C-85F4-A1BCE36797D1}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595-45F8-B839-1CB0448606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{B20495BC-DE4E-4129-A43E-0E716D6B86FB}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95-45F8-B839-1CB0448606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{853BA0E5-9D2B-482D-A7FC-3B67FB4C72B3}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95-45F8-B839-1CB0448606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{7427E0ED-4348-4E81-8369-29C5DFF6B3A4}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95-45F8-B839-1CB0448606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{01CBCD6E-7198-42C3-BF5A-C9462A00481F}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95-45F8-B839-1CB0448606D2}"/>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{115F8A7D-E712-4240-83C0-2C5B6A4CBED0}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595-45F8-B839-1CB0448606D2}"/>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{61090FDD-2B3B-4C3F-A1A3-532385677293}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595-45F8-B839-1CB0448606D2}"/>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{C7EBF737-FA8B-476C-AF49-C6AA86F6B01A}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595-45F8-B839-1CB0448606D2}"/>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{D00DA4A9-2F70-414A-8FBE-2EFC62419575}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595-45F8-B839-1CB0448606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595-45F8-B839-1CB0448606D2}"/>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4,597
4,584
716.80
6,505,572
6,352,749
139,070
3,346,441
6,355,608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となっているが、依然として類似団体平均を下回っている。人口の減少と高齢化の進展（</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45.29</a:t>
          </a:r>
          <a:r>
            <a:rPr kumimoji="1" lang="ja-JP" altLang="en-US" sz="1300">
              <a:latin typeface="ＭＳ Ｐゴシック" panose="020B0600070205080204" pitchFamily="50" charset="-128"/>
              <a:ea typeface="ＭＳ Ｐゴシック" panose="020B0600070205080204" pitchFamily="50" charset="-128"/>
            </a:rPr>
            <a:t>％）は、今後も続くものと予想され、税収等自主財源の伸びは厳しい状況から、投資的経費の抑制や事務事業の見直しにより、歳出の徹底的な節減を図り、「第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次総合計画」に基づき</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年後に目指す将来像である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暮らしたい、魅力あふれるエコタウン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の実現に向けて、着実に遂行しつつ、中期財政計画により行政の効率化に努め、財政の健全運営を図る。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1" name="直線コネクタ 70"/>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4" name="直線コネクタ 73"/>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7" name="直線コネクタ 76"/>
        <xdr:cNvCxnSpPr/>
      </xdr:nvCxnSpPr>
      <xdr:spPr>
        <a:xfrm flipV="1">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年度までの大型事業実施に伴う公債費の負担が大きかったが、投資的経費の抑制により起債の新規発行を控え平成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年度をピークに減少傾向であったが、平成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年度から上昇傾向に転じている。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末までに団塊世代の大量退職が進み、定員管理計画に基づき新規採用を控え、人件費の削減など行財政改革への取り組みを進めてきた。今後も義務的経費の削減に努め、事務事業の見直しによる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62</xdr:row>
      <xdr:rowOff>5842</xdr:rowOff>
    </xdr:to>
    <xdr:cxnSp macro="">
      <xdr:nvCxnSpPr>
        <xdr:cNvPr id="129" name="直線コネクタ 128"/>
        <xdr:cNvCxnSpPr/>
      </xdr:nvCxnSpPr>
      <xdr:spPr>
        <a:xfrm>
          <a:off x="4114800" y="1061161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90424</xdr:rowOff>
    </xdr:from>
    <xdr:to>
      <xdr:col>19</xdr:col>
      <xdr:colOff>133350</xdr:colOff>
      <xdr:row>61</xdr:row>
      <xdr:rowOff>153162</xdr:rowOff>
    </xdr:to>
    <xdr:cxnSp macro="">
      <xdr:nvCxnSpPr>
        <xdr:cNvPr id="132" name="直線コネクタ 131"/>
        <xdr:cNvCxnSpPr/>
      </xdr:nvCxnSpPr>
      <xdr:spPr>
        <a:xfrm>
          <a:off x="3225800" y="1054887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61</xdr:row>
      <xdr:rowOff>90424</xdr:rowOff>
    </xdr:to>
    <xdr:cxnSp macro="">
      <xdr:nvCxnSpPr>
        <xdr:cNvPr id="135" name="直線コネクタ 134"/>
        <xdr:cNvCxnSpPr/>
      </xdr:nvCxnSpPr>
      <xdr:spPr>
        <a:xfrm>
          <a:off x="2336800" y="1047648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18034</xdr:rowOff>
    </xdr:to>
    <xdr:cxnSp macro="">
      <xdr:nvCxnSpPr>
        <xdr:cNvPr id="138" name="直線コネクタ 137"/>
        <xdr:cNvCxnSpPr/>
      </xdr:nvCxnSpPr>
      <xdr:spPr>
        <a:xfrm>
          <a:off x="1447800" y="104571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8" name="楕円 147"/>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49" name="財政構造の弾力性該当値テキスト"/>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50" name="楕円 149"/>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51" name="テキスト ボックス 150"/>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39624</xdr:rowOff>
    </xdr:from>
    <xdr:to>
      <xdr:col>15</xdr:col>
      <xdr:colOff>133350</xdr:colOff>
      <xdr:row>61</xdr:row>
      <xdr:rowOff>141224</xdr:rowOff>
    </xdr:to>
    <xdr:sp macro="" textlink="">
      <xdr:nvSpPr>
        <xdr:cNvPr id="152" name="楕円 151"/>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53" name="テキスト ボックス 152"/>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138684</xdr:rowOff>
    </xdr:from>
    <xdr:to>
      <xdr:col>11</xdr:col>
      <xdr:colOff>82550</xdr:colOff>
      <xdr:row>61</xdr:row>
      <xdr:rowOff>68834</xdr:rowOff>
    </xdr:to>
    <xdr:sp macro="" textlink="">
      <xdr:nvSpPr>
        <xdr:cNvPr id="154" name="楕円 153"/>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79011</xdr:rowOff>
    </xdr:from>
    <xdr:ext cx="762000" cy="259045"/>
    <xdr:sp macro="" textlink="">
      <xdr:nvSpPr>
        <xdr:cNvPr id="155" name="テキスト ボックス 154"/>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6" name="楕円 155"/>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7" name="テキスト ボックス 156"/>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[402,964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類似団体平均を上回っており、全国北海道平均を大きく上回っている。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人件費については、定員管理計画に基づき職員数の適正化や給与水準の適正化に努めているが、町有施設の老朽化による維持補修費の増加や委託料等の物件費の増加もあり、今後施設維持管理の平準化を図り、また、委託業務の見直しにより更なる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4180</xdr:rowOff>
    </xdr:from>
    <xdr:to>
      <xdr:col>23</xdr:col>
      <xdr:colOff>133350</xdr:colOff>
      <xdr:row>86</xdr:row>
      <xdr:rowOff>42875</xdr:rowOff>
    </xdr:to>
    <xdr:cxnSp macro="">
      <xdr:nvCxnSpPr>
        <xdr:cNvPr id="194" name="直線コネクタ 193"/>
        <xdr:cNvCxnSpPr/>
      </xdr:nvCxnSpPr>
      <xdr:spPr>
        <a:xfrm>
          <a:off x="4114800" y="14748880"/>
          <a:ext cx="838200" cy="3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166154</xdr:rowOff>
    </xdr:from>
    <xdr:to>
      <xdr:col>19</xdr:col>
      <xdr:colOff>133350</xdr:colOff>
      <xdr:row>86</xdr:row>
      <xdr:rowOff>4180</xdr:rowOff>
    </xdr:to>
    <xdr:cxnSp macro="">
      <xdr:nvCxnSpPr>
        <xdr:cNvPr id="197" name="直線コネクタ 196"/>
        <xdr:cNvCxnSpPr/>
      </xdr:nvCxnSpPr>
      <xdr:spPr>
        <a:xfrm>
          <a:off x="3225800" y="14739404"/>
          <a:ext cx="889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66542</xdr:rowOff>
    </xdr:from>
    <xdr:to>
      <xdr:col>15</xdr:col>
      <xdr:colOff>82550</xdr:colOff>
      <xdr:row>85</xdr:row>
      <xdr:rowOff>166154</xdr:rowOff>
    </xdr:to>
    <xdr:cxnSp macro="">
      <xdr:nvCxnSpPr>
        <xdr:cNvPr id="200" name="直線コネクタ 199"/>
        <xdr:cNvCxnSpPr/>
      </xdr:nvCxnSpPr>
      <xdr:spPr>
        <a:xfrm>
          <a:off x="2336800" y="14639792"/>
          <a:ext cx="889000" cy="9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2529</xdr:rowOff>
    </xdr:from>
    <xdr:to>
      <xdr:col>11</xdr:col>
      <xdr:colOff>31750</xdr:colOff>
      <xdr:row>85</xdr:row>
      <xdr:rowOff>66542</xdr:rowOff>
    </xdr:to>
    <xdr:cxnSp macro="">
      <xdr:nvCxnSpPr>
        <xdr:cNvPr id="203" name="直線コネクタ 202"/>
        <xdr:cNvCxnSpPr/>
      </xdr:nvCxnSpPr>
      <xdr:spPr>
        <a:xfrm>
          <a:off x="1447800" y="14575779"/>
          <a:ext cx="889000" cy="6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163525</xdr:rowOff>
    </xdr:from>
    <xdr:to>
      <xdr:col>23</xdr:col>
      <xdr:colOff>184150</xdr:colOff>
      <xdr:row>86</xdr:row>
      <xdr:rowOff>93675</xdr:rowOff>
    </xdr:to>
    <xdr:sp macro="" textlink="">
      <xdr:nvSpPr>
        <xdr:cNvPr id="213" name="楕円 212"/>
        <xdr:cNvSpPr/>
      </xdr:nvSpPr>
      <xdr:spPr>
        <a:xfrm>
          <a:off x="4902200" y="147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135602</xdr:rowOff>
    </xdr:from>
    <xdr:ext cx="762000" cy="259045"/>
    <xdr:sp macro="" textlink="">
      <xdr:nvSpPr>
        <xdr:cNvPr id="214" name="人件費・物件費等の状況該当値テキスト"/>
        <xdr:cNvSpPr txBox="1"/>
      </xdr:nvSpPr>
      <xdr:spPr>
        <a:xfrm>
          <a:off x="5041900" y="1470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124830</xdr:rowOff>
    </xdr:from>
    <xdr:to>
      <xdr:col>19</xdr:col>
      <xdr:colOff>184150</xdr:colOff>
      <xdr:row>86</xdr:row>
      <xdr:rowOff>54980</xdr:rowOff>
    </xdr:to>
    <xdr:sp macro="" textlink="">
      <xdr:nvSpPr>
        <xdr:cNvPr id="215" name="楕円 214"/>
        <xdr:cNvSpPr/>
      </xdr:nvSpPr>
      <xdr:spPr>
        <a:xfrm>
          <a:off x="4064000" y="146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39757</xdr:rowOff>
    </xdr:from>
    <xdr:ext cx="736600" cy="259045"/>
    <xdr:sp macro="" textlink="">
      <xdr:nvSpPr>
        <xdr:cNvPr id="216" name="テキスト ボックス 215"/>
        <xdr:cNvSpPr txBox="1"/>
      </xdr:nvSpPr>
      <xdr:spPr>
        <a:xfrm>
          <a:off x="3733800" y="1478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115354</xdr:rowOff>
    </xdr:from>
    <xdr:to>
      <xdr:col>15</xdr:col>
      <xdr:colOff>133350</xdr:colOff>
      <xdr:row>86</xdr:row>
      <xdr:rowOff>45504</xdr:rowOff>
    </xdr:to>
    <xdr:sp macro="" textlink="">
      <xdr:nvSpPr>
        <xdr:cNvPr id="217" name="楕円 216"/>
        <xdr:cNvSpPr/>
      </xdr:nvSpPr>
      <xdr:spPr>
        <a:xfrm>
          <a:off x="3175000" y="1468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30281</xdr:rowOff>
    </xdr:from>
    <xdr:ext cx="762000" cy="259045"/>
    <xdr:sp macro="" textlink="">
      <xdr:nvSpPr>
        <xdr:cNvPr id="218" name="テキスト ボックス 217"/>
        <xdr:cNvSpPr txBox="1"/>
      </xdr:nvSpPr>
      <xdr:spPr>
        <a:xfrm>
          <a:off x="2844800" y="147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15742</xdr:rowOff>
    </xdr:from>
    <xdr:to>
      <xdr:col>11</xdr:col>
      <xdr:colOff>82550</xdr:colOff>
      <xdr:row>85</xdr:row>
      <xdr:rowOff>117342</xdr:rowOff>
    </xdr:to>
    <xdr:sp macro="" textlink="">
      <xdr:nvSpPr>
        <xdr:cNvPr id="219" name="楕円 218"/>
        <xdr:cNvSpPr/>
      </xdr:nvSpPr>
      <xdr:spPr>
        <a:xfrm>
          <a:off x="2286000" y="1458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102119</xdr:rowOff>
    </xdr:from>
    <xdr:ext cx="762000" cy="259045"/>
    <xdr:sp macro="" textlink="">
      <xdr:nvSpPr>
        <xdr:cNvPr id="220" name="テキスト ボックス 219"/>
        <xdr:cNvSpPr txBox="1"/>
      </xdr:nvSpPr>
      <xdr:spPr>
        <a:xfrm>
          <a:off x="1955800" y="1467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123179</xdr:rowOff>
    </xdr:from>
    <xdr:to>
      <xdr:col>7</xdr:col>
      <xdr:colOff>31750</xdr:colOff>
      <xdr:row>85</xdr:row>
      <xdr:rowOff>53329</xdr:rowOff>
    </xdr:to>
    <xdr:sp macro="" textlink="">
      <xdr:nvSpPr>
        <xdr:cNvPr id="221" name="楕円 220"/>
        <xdr:cNvSpPr/>
      </xdr:nvSpPr>
      <xdr:spPr>
        <a:xfrm>
          <a:off x="1397000" y="145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38106</xdr:rowOff>
    </xdr:from>
    <xdr:ext cx="762000" cy="259045"/>
    <xdr:sp macro="" textlink="">
      <xdr:nvSpPr>
        <xdr:cNvPr id="222" name="テキスト ボックス 221"/>
        <xdr:cNvSpPr txBox="1"/>
      </xdr:nvSpPr>
      <xdr:spPr>
        <a:xfrm>
          <a:off x="1066800" y="1461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過去の退職者不補充等により職員の年齢構成に偏りがあり、職員の年齢上昇等により全国町村、類似団体平均を上回っている。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今後、定員管理計画に基づく職員の採用により給与水準の適正化に努める。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141816</xdr:rowOff>
    </xdr:to>
    <xdr:cxnSp macro="">
      <xdr:nvCxnSpPr>
        <xdr:cNvPr id="256" name="直線コネクタ 255"/>
        <xdr:cNvCxnSpPr/>
      </xdr:nvCxnSpPr>
      <xdr:spPr>
        <a:xfrm>
          <a:off x="16179800" y="1483825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93557</xdr:rowOff>
    </xdr:from>
    <xdr:to>
      <xdr:col>77</xdr:col>
      <xdr:colOff>44450</xdr:colOff>
      <xdr:row>86</xdr:row>
      <xdr:rowOff>117687</xdr:rowOff>
    </xdr:to>
    <xdr:cxnSp macro="">
      <xdr:nvCxnSpPr>
        <xdr:cNvPr id="259" name="直線コネクタ 258"/>
        <xdr:cNvCxnSpPr/>
      </xdr:nvCxnSpPr>
      <xdr:spPr>
        <a:xfrm flipV="1">
          <a:off x="15290800" y="148382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117687</xdr:rowOff>
    </xdr:to>
    <xdr:cxnSp macro="">
      <xdr:nvCxnSpPr>
        <xdr:cNvPr id="262" name="直線コネクタ 261"/>
        <xdr:cNvCxnSpPr/>
      </xdr:nvCxnSpPr>
      <xdr:spPr>
        <a:xfrm>
          <a:off x="14401800" y="148221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77470</xdr:rowOff>
    </xdr:to>
    <xdr:cxnSp macro="">
      <xdr:nvCxnSpPr>
        <xdr:cNvPr id="265" name="直線コネクタ 264"/>
        <xdr:cNvCxnSpPr/>
      </xdr:nvCxnSpPr>
      <xdr:spPr>
        <a:xfrm>
          <a:off x="13512800" y="148060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5" name="楕円 274"/>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6"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7" name="楕円 276"/>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78" name="テキスト ボックス 277"/>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66887</xdr:rowOff>
    </xdr:from>
    <xdr:to>
      <xdr:col>73</xdr:col>
      <xdr:colOff>44450</xdr:colOff>
      <xdr:row>86</xdr:row>
      <xdr:rowOff>168487</xdr:rowOff>
    </xdr:to>
    <xdr:sp macro="" textlink="">
      <xdr:nvSpPr>
        <xdr:cNvPr id="279" name="楕円 278"/>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153264</xdr:rowOff>
    </xdr:from>
    <xdr:ext cx="762000" cy="259045"/>
    <xdr:sp macro="" textlink="">
      <xdr:nvSpPr>
        <xdr:cNvPr id="280" name="テキスト ボックス 279"/>
        <xdr:cNvSpPr txBox="1"/>
      </xdr:nvSpPr>
      <xdr:spPr>
        <a:xfrm>
          <a:off x="14909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1" name="楕円 280"/>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2" name="テキスト ボックス 281"/>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3" name="楕円 282"/>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4" name="テキスト ボックス 283"/>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町営バスの運行、特別養護老人ホーム、学校給食センターの運営等、地域の特性に伴う事業実施を行っていたことに伴い類似団体平均を上回っているが、町営バスの運行は平成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月末で事業を終了し、路線は混乗スクールバス化及び民間移譲をし、平成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月からは、特別養護老人ホームを民間へ経営移譲している。依然として類似団体平均は上回っているが、定員管理計画に基いた職員数の適正化に努める。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161481</xdr:rowOff>
    </xdr:from>
    <xdr:to>
      <xdr:col>81</xdr:col>
      <xdr:colOff>44450</xdr:colOff>
      <xdr:row>63</xdr:row>
      <xdr:rowOff>112490</xdr:rowOff>
    </xdr:to>
    <xdr:cxnSp macro="">
      <xdr:nvCxnSpPr>
        <xdr:cNvPr id="315" name="直線コネクタ 314"/>
        <xdr:cNvCxnSpPr/>
      </xdr:nvCxnSpPr>
      <xdr:spPr>
        <a:xfrm>
          <a:off x="16179800" y="10791381"/>
          <a:ext cx="838200" cy="1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161481</xdr:rowOff>
    </xdr:from>
    <xdr:to>
      <xdr:col>77</xdr:col>
      <xdr:colOff>44450</xdr:colOff>
      <xdr:row>63</xdr:row>
      <xdr:rowOff>6921</xdr:rowOff>
    </xdr:to>
    <xdr:cxnSp macro="">
      <xdr:nvCxnSpPr>
        <xdr:cNvPr id="318" name="直線コネクタ 317"/>
        <xdr:cNvCxnSpPr/>
      </xdr:nvCxnSpPr>
      <xdr:spPr>
        <a:xfrm flipV="1">
          <a:off x="15290800" y="1079138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145193</xdr:rowOff>
    </xdr:from>
    <xdr:to>
      <xdr:col>72</xdr:col>
      <xdr:colOff>203200</xdr:colOff>
      <xdr:row>63</xdr:row>
      <xdr:rowOff>6921</xdr:rowOff>
    </xdr:to>
    <xdr:cxnSp macro="">
      <xdr:nvCxnSpPr>
        <xdr:cNvPr id="321" name="直線コネクタ 320"/>
        <xdr:cNvCxnSpPr/>
      </xdr:nvCxnSpPr>
      <xdr:spPr>
        <a:xfrm>
          <a:off x="14401800" y="10775093"/>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115030</xdr:rowOff>
    </xdr:from>
    <xdr:to>
      <xdr:col>68</xdr:col>
      <xdr:colOff>152400</xdr:colOff>
      <xdr:row>62</xdr:row>
      <xdr:rowOff>145193</xdr:rowOff>
    </xdr:to>
    <xdr:cxnSp macro="">
      <xdr:nvCxnSpPr>
        <xdr:cNvPr id="324" name="直線コネクタ 323"/>
        <xdr:cNvCxnSpPr/>
      </xdr:nvCxnSpPr>
      <xdr:spPr>
        <a:xfrm>
          <a:off x="13512800" y="107449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61690</xdr:rowOff>
    </xdr:from>
    <xdr:to>
      <xdr:col>81</xdr:col>
      <xdr:colOff>95250</xdr:colOff>
      <xdr:row>63</xdr:row>
      <xdr:rowOff>163290</xdr:rowOff>
    </xdr:to>
    <xdr:sp macro="" textlink="">
      <xdr:nvSpPr>
        <xdr:cNvPr id="334" name="楕円 333"/>
        <xdr:cNvSpPr/>
      </xdr:nvSpPr>
      <xdr:spPr>
        <a:xfrm>
          <a:off x="16967200" y="108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33767</xdr:rowOff>
    </xdr:from>
    <xdr:ext cx="762000" cy="259045"/>
    <xdr:sp macro="" textlink="">
      <xdr:nvSpPr>
        <xdr:cNvPr id="335" name="定員管理の状況該当値テキスト"/>
        <xdr:cNvSpPr txBox="1"/>
      </xdr:nvSpPr>
      <xdr:spPr>
        <a:xfrm>
          <a:off x="17106900" y="1083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110681</xdr:rowOff>
    </xdr:from>
    <xdr:to>
      <xdr:col>77</xdr:col>
      <xdr:colOff>95250</xdr:colOff>
      <xdr:row>63</xdr:row>
      <xdr:rowOff>40831</xdr:rowOff>
    </xdr:to>
    <xdr:sp macro="" textlink="">
      <xdr:nvSpPr>
        <xdr:cNvPr id="336" name="楕円 335"/>
        <xdr:cNvSpPr/>
      </xdr:nvSpPr>
      <xdr:spPr>
        <a:xfrm>
          <a:off x="16129000" y="107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25608</xdr:rowOff>
    </xdr:from>
    <xdr:ext cx="736600" cy="259045"/>
    <xdr:sp macro="" textlink="">
      <xdr:nvSpPr>
        <xdr:cNvPr id="337" name="テキスト ボックス 336"/>
        <xdr:cNvSpPr txBox="1"/>
      </xdr:nvSpPr>
      <xdr:spPr>
        <a:xfrm>
          <a:off x="15798800" y="10826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127571</xdr:rowOff>
    </xdr:from>
    <xdr:to>
      <xdr:col>73</xdr:col>
      <xdr:colOff>44450</xdr:colOff>
      <xdr:row>63</xdr:row>
      <xdr:rowOff>57721</xdr:rowOff>
    </xdr:to>
    <xdr:sp macro="" textlink="">
      <xdr:nvSpPr>
        <xdr:cNvPr id="338" name="楕円 337"/>
        <xdr:cNvSpPr/>
      </xdr:nvSpPr>
      <xdr:spPr>
        <a:xfrm>
          <a:off x="15240000" y="1075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42498</xdr:rowOff>
    </xdr:from>
    <xdr:ext cx="762000" cy="259045"/>
    <xdr:sp macro="" textlink="">
      <xdr:nvSpPr>
        <xdr:cNvPr id="339" name="テキスト ボックス 338"/>
        <xdr:cNvSpPr txBox="1"/>
      </xdr:nvSpPr>
      <xdr:spPr>
        <a:xfrm>
          <a:off x="14909800" y="1084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94393</xdr:rowOff>
    </xdr:from>
    <xdr:to>
      <xdr:col>68</xdr:col>
      <xdr:colOff>203200</xdr:colOff>
      <xdr:row>63</xdr:row>
      <xdr:rowOff>24543</xdr:rowOff>
    </xdr:to>
    <xdr:sp macro="" textlink="">
      <xdr:nvSpPr>
        <xdr:cNvPr id="340" name="楕円 339"/>
        <xdr:cNvSpPr/>
      </xdr:nvSpPr>
      <xdr:spPr>
        <a:xfrm>
          <a:off x="14351000" y="1072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9320</xdr:rowOff>
    </xdr:from>
    <xdr:ext cx="762000" cy="259045"/>
    <xdr:sp macro="" textlink="">
      <xdr:nvSpPr>
        <xdr:cNvPr id="341" name="テキスト ボックス 340"/>
        <xdr:cNvSpPr txBox="1"/>
      </xdr:nvSpPr>
      <xdr:spPr>
        <a:xfrm>
          <a:off x="14020800" y="1081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64230</xdr:rowOff>
    </xdr:from>
    <xdr:to>
      <xdr:col>64</xdr:col>
      <xdr:colOff>152400</xdr:colOff>
      <xdr:row>62</xdr:row>
      <xdr:rowOff>165830</xdr:rowOff>
    </xdr:to>
    <xdr:sp macro="" textlink="">
      <xdr:nvSpPr>
        <xdr:cNvPr id="342" name="楕円 341"/>
        <xdr:cNvSpPr/>
      </xdr:nvSpPr>
      <xdr:spPr>
        <a:xfrm>
          <a:off x="13462000" y="106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150607</xdr:rowOff>
    </xdr:from>
    <xdr:ext cx="762000" cy="259045"/>
    <xdr:sp macro="" textlink="">
      <xdr:nvSpPr>
        <xdr:cNvPr id="343" name="テキスト ボックス 342"/>
        <xdr:cNvSpPr txBox="1"/>
      </xdr:nvSpPr>
      <xdr:spPr>
        <a:xfrm>
          <a:off x="13131800" y="1078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年度までの大型事業の実施に伴う起債増により公債費の負担が大きく、平成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年度まで類似団体平均を上回っていたが、その後の新規発行の抑制により公債費の償還額も平成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より減少したことから類似団体平均を下回った。標準財政規模等が地方交付税の交付額により左右され比率に直接影響することから、今後も投資的経費の圧縮を図るとともに起債依存型の事業実施を見直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93218</xdr:rowOff>
    </xdr:from>
    <xdr:to>
      <xdr:col>81</xdr:col>
      <xdr:colOff>44450</xdr:colOff>
      <xdr:row>40</xdr:row>
      <xdr:rowOff>127000</xdr:rowOff>
    </xdr:to>
    <xdr:cxnSp macro="">
      <xdr:nvCxnSpPr>
        <xdr:cNvPr id="374" name="直線コネクタ 373"/>
        <xdr:cNvCxnSpPr/>
      </xdr:nvCxnSpPr>
      <xdr:spPr>
        <a:xfrm>
          <a:off x="16179800" y="695121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93218</xdr:rowOff>
    </xdr:to>
    <xdr:cxnSp macro="">
      <xdr:nvCxnSpPr>
        <xdr:cNvPr id="377" name="直線コネクタ 376"/>
        <xdr:cNvCxnSpPr/>
      </xdr:nvCxnSpPr>
      <xdr:spPr>
        <a:xfrm>
          <a:off x="15290800" y="69077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64262</xdr:rowOff>
    </xdr:to>
    <xdr:cxnSp macro="">
      <xdr:nvCxnSpPr>
        <xdr:cNvPr id="380" name="直線コネクタ 379"/>
        <xdr:cNvCxnSpPr/>
      </xdr:nvCxnSpPr>
      <xdr:spPr>
        <a:xfrm flipV="1">
          <a:off x="14401800" y="69077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64262</xdr:rowOff>
    </xdr:from>
    <xdr:to>
      <xdr:col>68</xdr:col>
      <xdr:colOff>152400</xdr:colOff>
      <xdr:row>40</xdr:row>
      <xdr:rowOff>88392</xdr:rowOff>
    </xdr:to>
    <xdr:cxnSp macro="">
      <xdr:nvCxnSpPr>
        <xdr:cNvPr id="383" name="直線コネクタ 382"/>
        <xdr:cNvCxnSpPr/>
      </xdr:nvCxnSpPr>
      <xdr:spPr>
        <a:xfrm flipV="1">
          <a:off x="13512800" y="69222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3" name="楕円 392"/>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4"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42418</xdr:rowOff>
    </xdr:from>
    <xdr:to>
      <xdr:col>77</xdr:col>
      <xdr:colOff>95250</xdr:colOff>
      <xdr:row>40</xdr:row>
      <xdr:rowOff>144018</xdr:rowOff>
    </xdr:to>
    <xdr:sp macro="" textlink="">
      <xdr:nvSpPr>
        <xdr:cNvPr id="395" name="楕円 394"/>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154195</xdr:rowOff>
    </xdr:from>
    <xdr:ext cx="736600" cy="259045"/>
    <xdr:sp macro="" textlink="">
      <xdr:nvSpPr>
        <xdr:cNvPr id="396" name="テキスト ボックス 395"/>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397" name="楕円 396"/>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98" name="テキスト ボックス 397"/>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13462</xdr:rowOff>
    </xdr:from>
    <xdr:to>
      <xdr:col>68</xdr:col>
      <xdr:colOff>203200</xdr:colOff>
      <xdr:row>40</xdr:row>
      <xdr:rowOff>115062</xdr:rowOff>
    </xdr:to>
    <xdr:sp macro="" textlink="">
      <xdr:nvSpPr>
        <xdr:cNvPr id="399" name="楕円 398"/>
        <xdr:cNvSpPr/>
      </xdr:nvSpPr>
      <xdr:spPr>
        <a:xfrm>
          <a:off x="14351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125239</xdr:rowOff>
    </xdr:from>
    <xdr:ext cx="762000" cy="259045"/>
    <xdr:sp macro="" textlink="">
      <xdr:nvSpPr>
        <xdr:cNvPr id="400" name="テキスト ボックス 399"/>
        <xdr:cNvSpPr txBox="1"/>
      </xdr:nvSpPr>
      <xdr:spPr>
        <a:xfrm>
          <a:off x="14020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1" name="楕円 400"/>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2" name="テキスト ボックス 401"/>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財政調整基金及び減債基金等の積立による充当可能基金の増額等により平成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年度以降は将来負担比率は生じていない。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4,597
4,584
716.80
6,505,572
6,352,749
139,070
3,346,441
6,355,608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年度の退職者不補充や平成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年度からの給与の独自削減により圧縮に努めてきた。</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末までに団塊世代の大量退職により世代交代が進んでいるが、類似団体平均値を上回っている。定員管理計画に基づいた採用を行い、人件費の削減など行財政改革への取り組みを進めてきており、今後も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46990</xdr:rowOff>
    </xdr:to>
    <xdr:cxnSp macro="">
      <xdr:nvCxnSpPr>
        <xdr:cNvPr id="64" name="直線コネクタ 63"/>
        <xdr:cNvCxnSpPr/>
      </xdr:nvCxnSpPr>
      <xdr:spPr>
        <a:xfrm flipV="1">
          <a:off x="3987800" y="6376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46990</xdr:rowOff>
    </xdr:to>
    <xdr:cxnSp macro="">
      <xdr:nvCxnSpPr>
        <xdr:cNvPr id="67" name="直線コネクタ 66"/>
        <xdr:cNvCxnSpPr/>
      </xdr:nvCxnSpPr>
      <xdr:spPr>
        <a:xfrm>
          <a:off x="3098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46990</xdr:rowOff>
    </xdr:to>
    <xdr:cxnSp macro="">
      <xdr:nvCxnSpPr>
        <xdr:cNvPr id="70" name="直線コネクタ 69"/>
        <xdr:cNvCxnSpPr/>
      </xdr:nvCxnSpPr>
      <xdr:spPr>
        <a:xfrm>
          <a:off x="2209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33274</xdr:rowOff>
    </xdr:to>
    <xdr:cxnSp macro="">
      <xdr:nvCxnSpPr>
        <xdr:cNvPr id="73" name="直線コネクタ 72"/>
        <xdr:cNvCxnSpPr/>
      </xdr:nvCxnSpPr>
      <xdr:spPr>
        <a:xfrm>
          <a:off x="1320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北海道平均、類似団体平均を上回っている。予算編成より事務事業の見直しを図っているが、電算関連経費を始め全体的な物件費の削減には繋がらず増加傾向となった。今後も、委託料など事業廃止等を含めた見直しを行い、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124714</xdr:rowOff>
    </xdr:to>
    <xdr:cxnSp macro="">
      <xdr:nvCxnSpPr>
        <xdr:cNvPr id="122" name="直線コネクタ 121"/>
        <xdr:cNvCxnSpPr/>
      </xdr:nvCxnSpPr>
      <xdr:spPr>
        <a:xfrm>
          <a:off x="15671800" y="30302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115570</xdr:rowOff>
    </xdr:to>
    <xdr:cxnSp macro="">
      <xdr:nvCxnSpPr>
        <xdr:cNvPr id="125" name="直線コネクタ 124"/>
        <xdr:cNvCxnSpPr/>
      </xdr:nvCxnSpPr>
      <xdr:spPr>
        <a:xfrm>
          <a:off x="14782800" y="2970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56134</xdr:rowOff>
    </xdr:to>
    <xdr:cxnSp macro="">
      <xdr:nvCxnSpPr>
        <xdr:cNvPr id="128" name="直線コネクタ 127"/>
        <xdr:cNvCxnSpPr/>
      </xdr:nvCxnSpPr>
      <xdr:spPr>
        <a:xfrm>
          <a:off x="13893800" y="2966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97282</xdr:rowOff>
    </xdr:to>
    <xdr:cxnSp macro="">
      <xdr:nvCxnSpPr>
        <xdr:cNvPr id="131" name="直線コネクタ 130"/>
        <xdr:cNvCxnSpPr/>
      </xdr:nvCxnSpPr>
      <xdr:spPr>
        <a:xfrm flipV="1">
          <a:off x="13004800" y="2966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1" name="楕円 140"/>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2"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3" name="楕円 142"/>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4" name="テキスト ボックス 143"/>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45" name="楕円 144"/>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46" name="テキスト ボックス 145"/>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7" name="楕円 146"/>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48" name="テキスト ボックス 147"/>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49" name="楕円 148"/>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0" name="テキスト ボックス 149"/>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いる。障害福祉サービス費等の扶助費は横ばい傾向であるが、急激な少子高齢化に対応しつつ、児童福祉、老人福祉及び障害福祉の動向に注意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50800</xdr:rowOff>
    </xdr:to>
    <xdr:cxnSp macro="">
      <xdr:nvCxnSpPr>
        <xdr:cNvPr id="184" name="直線コネクタ 183"/>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83457</xdr:rowOff>
    </xdr:to>
    <xdr:cxnSp macro="">
      <xdr:nvCxnSpPr>
        <xdr:cNvPr id="187" name="直線コネクタ 186"/>
        <xdr:cNvCxnSpPr/>
      </xdr:nvCxnSpPr>
      <xdr:spPr>
        <a:xfrm flipV="1">
          <a:off x="3098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54</xdr:row>
      <xdr:rowOff>83457</xdr:rowOff>
    </xdr:to>
    <xdr:cxnSp macro="">
      <xdr:nvCxnSpPr>
        <xdr:cNvPr id="190" name="直線コネクタ 189"/>
        <xdr:cNvCxnSpPr/>
      </xdr:nvCxnSpPr>
      <xdr:spPr>
        <a:xfrm>
          <a:off x="2209800" y="9341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54</xdr:row>
      <xdr:rowOff>83457</xdr:rowOff>
    </xdr:to>
    <xdr:cxnSp macro="">
      <xdr:nvCxnSpPr>
        <xdr:cNvPr id="193" name="直線コネクタ 192"/>
        <xdr:cNvCxnSpPr/>
      </xdr:nvCxnSpPr>
      <xdr:spPr>
        <a:xfrm>
          <a:off x="1320800" y="933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4"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32657</xdr:rowOff>
    </xdr:from>
    <xdr:to>
      <xdr:col>15</xdr:col>
      <xdr:colOff>149225</xdr:colOff>
      <xdr:row>54</xdr:row>
      <xdr:rowOff>134257</xdr:rowOff>
    </xdr:to>
    <xdr:sp macro="" textlink="">
      <xdr:nvSpPr>
        <xdr:cNvPr id="207" name="楕円 206"/>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144434</xdr:rowOff>
    </xdr:from>
    <xdr:ext cx="762000" cy="259045"/>
    <xdr:sp macro="" textlink="">
      <xdr:nvSpPr>
        <xdr:cNvPr id="208" name="テキスト ボックス 207"/>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09" name="楕円 208"/>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0" name="テキスト ボックス 209"/>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1" name="楕円 210"/>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2" name="テキスト ボックス 211"/>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全国平均、北海道平均いずれも下回っているが、高齢化に伴う介護保険事業特別会計や後期高齢者医療特別会計への繰出金が、今後ますます大きな負担となることが危惧され、高齢者医療の動向に注視しつつ、国民健康保険事業特別会計も含め、普通会計からの繰出金を減らしていくよう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86995</xdr:rowOff>
    </xdr:from>
    <xdr:to>
      <xdr:col>82</xdr:col>
      <xdr:colOff>107950</xdr:colOff>
      <xdr:row>57</xdr:row>
      <xdr:rowOff>161290</xdr:rowOff>
    </xdr:to>
    <xdr:cxnSp macro="">
      <xdr:nvCxnSpPr>
        <xdr:cNvPr id="240" name="直線コネクタ 239"/>
        <xdr:cNvCxnSpPr/>
      </xdr:nvCxnSpPr>
      <xdr:spPr>
        <a:xfrm flipV="1">
          <a:off x="15671800" y="985964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24130</xdr:rowOff>
    </xdr:to>
    <xdr:cxnSp macro="">
      <xdr:nvCxnSpPr>
        <xdr:cNvPr id="243" name="直線コネクタ 242"/>
        <xdr:cNvCxnSpPr/>
      </xdr:nvCxnSpPr>
      <xdr:spPr>
        <a:xfrm flipV="1">
          <a:off x="14782800" y="9933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167005</xdr:rowOff>
    </xdr:from>
    <xdr:to>
      <xdr:col>73</xdr:col>
      <xdr:colOff>180975</xdr:colOff>
      <xdr:row>58</xdr:row>
      <xdr:rowOff>24130</xdr:rowOff>
    </xdr:to>
    <xdr:cxnSp macro="">
      <xdr:nvCxnSpPr>
        <xdr:cNvPr id="246" name="直線コネクタ 245"/>
        <xdr:cNvCxnSpPr/>
      </xdr:nvCxnSpPr>
      <xdr:spPr>
        <a:xfrm>
          <a:off x="13893800" y="9939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57</xdr:row>
      <xdr:rowOff>167005</xdr:rowOff>
    </xdr:to>
    <xdr:cxnSp macro="">
      <xdr:nvCxnSpPr>
        <xdr:cNvPr id="249" name="直線コネクタ 248"/>
        <xdr:cNvCxnSpPr/>
      </xdr:nvCxnSpPr>
      <xdr:spPr>
        <a:xfrm>
          <a:off x="13004800" y="981392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59" name="楕円 258"/>
        <xdr:cNvSpPr/>
      </xdr:nvSpPr>
      <xdr:spPr>
        <a:xfrm>
          <a:off x="164592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52722</xdr:rowOff>
    </xdr:from>
    <xdr:ext cx="762000" cy="259045"/>
    <xdr:sp macro="" textlink="">
      <xdr:nvSpPr>
        <xdr:cNvPr id="260" name="その他該当値テキスト"/>
        <xdr:cNvSpPr txBox="1"/>
      </xdr:nvSpPr>
      <xdr:spPr>
        <a:xfrm>
          <a:off x="16598900" y="965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1" name="楕円 260"/>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62" name="テキスト ボックス 261"/>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144780</xdr:rowOff>
    </xdr:from>
    <xdr:to>
      <xdr:col>74</xdr:col>
      <xdr:colOff>31750</xdr:colOff>
      <xdr:row>58</xdr:row>
      <xdr:rowOff>74930</xdr:rowOff>
    </xdr:to>
    <xdr:sp macro="" textlink="">
      <xdr:nvSpPr>
        <xdr:cNvPr id="263" name="楕円 262"/>
        <xdr:cNvSpPr/>
      </xdr:nvSpPr>
      <xdr:spPr>
        <a:xfrm>
          <a:off x="14732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64" name="テキスト ボックス 263"/>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116205</xdr:rowOff>
    </xdr:from>
    <xdr:to>
      <xdr:col>69</xdr:col>
      <xdr:colOff>142875</xdr:colOff>
      <xdr:row>58</xdr:row>
      <xdr:rowOff>46355</xdr:rowOff>
    </xdr:to>
    <xdr:sp macro="" textlink="">
      <xdr:nvSpPr>
        <xdr:cNvPr id="265" name="楕円 264"/>
        <xdr:cNvSpPr/>
      </xdr:nvSpPr>
      <xdr:spPr>
        <a:xfrm>
          <a:off x="13843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56532</xdr:rowOff>
    </xdr:from>
    <xdr:ext cx="762000" cy="259045"/>
    <xdr:sp macro="" textlink="">
      <xdr:nvSpPr>
        <xdr:cNvPr id="266" name="テキスト ボックス 265"/>
        <xdr:cNvSpPr txBox="1"/>
      </xdr:nvSpPr>
      <xdr:spPr>
        <a:xfrm>
          <a:off x="13512800" y="965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161925</xdr:rowOff>
    </xdr:from>
    <xdr:to>
      <xdr:col>65</xdr:col>
      <xdr:colOff>53975</xdr:colOff>
      <xdr:row>57</xdr:row>
      <xdr:rowOff>92075</xdr:rowOff>
    </xdr:to>
    <xdr:sp macro="" textlink="">
      <xdr:nvSpPr>
        <xdr:cNvPr id="267" name="楕円 266"/>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102252</xdr:rowOff>
    </xdr:from>
    <xdr:ext cx="762000" cy="259045"/>
    <xdr:sp macro="" textlink="">
      <xdr:nvSpPr>
        <xdr:cNvPr id="268" name="テキスト ボックス 267"/>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補助費等に係る経常収支比率は、類似団体平均を下回っている。今後とも単独補助金等の見直しなど、補助金の整理合理化を図り補助費等の増の抑制に努める。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113284</xdr:rowOff>
    </xdr:to>
    <xdr:cxnSp macro="">
      <xdr:nvCxnSpPr>
        <xdr:cNvPr id="298" name="直線コネクタ 297"/>
        <xdr:cNvCxnSpPr/>
      </xdr:nvCxnSpPr>
      <xdr:spPr>
        <a:xfrm>
          <a:off x="15671800" y="62123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149860</xdr:rowOff>
    </xdr:to>
    <xdr:cxnSp macro="">
      <xdr:nvCxnSpPr>
        <xdr:cNvPr id="301" name="直線コネクタ 300"/>
        <xdr:cNvCxnSpPr/>
      </xdr:nvCxnSpPr>
      <xdr:spPr>
        <a:xfrm flipV="1">
          <a:off x="14782800" y="62123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149860</xdr:rowOff>
    </xdr:to>
    <xdr:cxnSp macro="">
      <xdr:nvCxnSpPr>
        <xdr:cNvPr id="304" name="直線コネクタ 303"/>
        <xdr:cNvCxnSpPr/>
      </xdr:nvCxnSpPr>
      <xdr:spPr>
        <a:xfrm>
          <a:off x="13893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159004</xdr:rowOff>
    </xdr:to>
    <xdr:cxnSp macro="">
      <xdr:nvCxnSpPr>
        <xdr:cNvPr id="307" name="直線コネクタ 306"/>
        <xdr:cNvCxnSpPr/>
      </xdr:nvCxnSpPr>
      <xdr:spPr>
        <a:xfrm flipV="1">
          <a:off x="13004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7" name="楕円 316"/>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18"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19" name="楕円 318"/>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0" name="テキスト ボックス 319"/>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1" name="楕円 320"/>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2" name="テキスト ボックス 321"/>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3" name="楕円 322"/>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4" name="テキスト ボックス 323"/>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25" name="楕円 324"/>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26" name="テキスト ボックス 325"/>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年度までの大型事業の実施に伴う起債増により公債費の負担が大きく、</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年度までは類似団体平均を超えていたが、</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年度より下回ったところである。投資的経費の抑制により地方債の新規発行を控えたことにより公債費の償還額は平成</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年度をピークに減少してきたが、分母となる標準財政規模等が地方交付税の交付額により左右されるとともに、人口の減少にも影響を受けることから、今後も投資的経費の圧縮を図るとともに起債依存型の事業実施を見直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124713</xdr:rowOff>
    </xdr:to>
    <xdr:cxnSp macro="">
      <xdr:nvCxnSpPr>
        <xdr:cNvPr id="356" name="直線コネクタ 355"/>
        <xdr:cNvCxnSpPr/>
      </xdr:nvCxnSpPr>
      <xdr:spPr>
        <a:xfrm>
          <a:off x="3987800" y="133126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77</xdr:row>
      <xdr:rowOff>110998</xdr:rowOff>
    </xdr:to>
    <xdr:cxnSp macro="">
      <xdr:nvCxnSpPr>
        <xdr:cNvPr id="359" name="直線コネクタ 358"/>
        <xdr:cNvCxnSpPr/>
      </xdr:nvCxnSpPr>
      <xdr:spPr>
        <a:xfrm>
          <a:off x="3098800" y="1316177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131572</xdr:rowOff>
    </xdr:to>
    <xdr:cxnSp macro="">
      <xdr:nvCxnSpPr>
        <xdr:cNvPr id="362" name="直線コネクタ 361"/>
        <xdr:cNvCxnSpPr/>
      </xdr:nvCxnSpPr>
      <xdr:spPr>
        <a:xfrm>
          <a:off x="2209800" y="13157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136144</xdr:rowOff>
    </xdr:to>
    <xdr:cxnSp macro="">
      <xdr:nvCxnSpPr>
        <xdr:cNvPr id="365" name="直線コネクタ 364"/>
        <xdr:cNvCxnSpPr/>
      </xdr:nvCxnSpPr>
      <xdr:spPr>
        <a:xfrm flipV="1">
          <a:off x="1320800" y="13157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75" name="楕円 374"/>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90440</xdr:rowOff>
    </xdr:from>
    <xdr:ext cx="762000" cy="259045"/>
    <xdr:sp macro="" textlink="">
      <xdr:nvSpPr>
        <xdr:cNvPr id="376" name="公債費該当値テキスト"/>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77" name="楕円 376"/>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8" name="テキスト ボックス 377"/>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79" name="楕円 378"/>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80" name="テキスト ボックス 379"/>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1" name="楕円 380"/>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2" name="テキスト ボックス 381"/>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83" name="楕円 382"/>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84" name="テキスト ボックス 383"/>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公債費以外に係る経常収支比率は、類似団体平均、全国平均、北海道平均いずれも下回った。平成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年度は類似団体平均を上回ったが、主に補助費、その他がその要因となっている。今後とも、定員管理計画による人件費の削減など各費目の歳出削減に努める。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62230</xdr:rowOff>
    </xdr:from>
    <xdr:to>
      <xdr:col>82</xdr:col>
      <xdr:colOff>107950</xdr:colOff>
      <xdr:row>76</xdr:row>
      <xdr:rowOff>69850</xdr:rowOff>
    </xdr:to>
    <xdr:cxnSp macro="">
      <xdr:nvCxnSpPr>
        <xdr:cNvPr id="417" name="直線コネクタ 416"/>
        <xdr:cNvCxnSpPr/>
      </xdr:nvCxnSpPr>
      <xdr:spPr>
        <a:xfrm>
          <a:off x="15671800" y="13092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62230</xdr:rowOff>
    </xdr:from>
    <xdr:to>
      <xdr:col>78</xdr:col>
      <xdr:colOff>69850</xdr:colOff>
      <xdr:row>76</xdr:row>
      <xdr:rowOff>138430</xdr:rowOff>
    </xdr:to>
    <xdr:cxnSp macro="">
      <xdr:nvCxnSpPr>
        <xdr:cNvPr id="420" name="直線コネクタ 419"/>
        <xdr:cNvCxnSpPr/>
      </xdr:nvCxnSpPr>
      <xdr:spPr>
        <a:xfrm flipV="1">
          <a:off x="14782800" y="130924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85089</xdr:rowOff>
    </xdr:from>
    <xdr:to>
      <xdr:col>73</xdr:col>
      <xdr:colOff>180975</xdr:colOff>
      <xdr:row>76</xdr:row>
      <xdr:rowOff>138430</xdr:rowOff>
    </xdr:to>
    <xdr:cxnSp macro="">
      <xdr:nvCxnSpPr>
        <xdr:cNvPr id="423" name="直線コネクタ 422"/>
        <xdr:cNvCxnSpPr/>
      </xdr:nvCxnSpPr>
      <xdr:spPr>
        <a:xfrm>
          <a:off x="13893800" y="131152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62230</xdr:rowOff>
    </xdr:from>
    <xdr:to>
      <xdr:col>69</xdr:col>
      <xdr:colOff>92075</xdr:colOff>
      <xdr:row>76</xdr:row>
      <xdr:rowOff>85089</xdr:rowOff>
    </xdr:to>
    <xdr:cxnSp macro="">
      <xdr:nvCxnSpPr>
        <xdr:cNvPr id="426" name="直線コネクタ 425"/>
        <xdr:cNvCxnSpPr/>
      </xdr:nvCxnSpPr>
      <xdr:spPr>
        <a:xfrm>
          <a:off x="13004800" y="13092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36" name="楕円 435"/>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35577</xdr:rowOff>
    </xdr:from>
    <xdr:ext cx="762000" cy="259045"/>
    <xdr:sp macro="" textlink="">
      <xdr:nvSpPr>
        <xdr:cNvPr id="437" name="公債費以外該当値テキスト"/>
        <xdr:cNvSpPr txBox="1"/>
      </xdr:nvSpPr>
      <xdr:spPr>
        <a:xfrm>
          <a:off x="16598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xdr:rowOff>
    </xdr:from>
    <xdr:to>
      <xdr:col>78</xdr:col>
      <xdr:colOff>120650</xdr:colOff>
      <xdr:row>76</xdr:row>
      <xdr:rowOff>113030</xdr:rowOff>
    </xdr:to>
    <xdr:sp macro="" textlink="">
      <xdr:nvSpPr>
        <xdr:cNvPr id="438" name="楕円 437"/>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123207</xdr:rowOff>
    </xdr:from>
    <xdr:ext cx="736600" cy="259045"/>
    <xdr:sp macro="" textlink="">
      <xdr:nvSpPr>
        <xdr:cNvPr id="439" name="テキスト ボックス 438"/>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0" name="楕円 439"/>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41" name="テキスト ボックス 440"/>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34289</xdr:rowOff>
    </xdr:from>
    <xdr:to>
      <xdr:col>69</xdr:col>
      <xdr:colOff>142875</xdr:colOff>
      <xdr:row>76</xdr:row>
      <xdr:rowOff>135889</xdr:rowOff>
    </xdr:to>
    <xdr:sp macro="" textlink="">
      <xdr:nvSpPr>
        <xdr:cNvPr id="442" name="楕円 441"/>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146067</xdr:rowOff>
    </xdr:from>
    <xdr:ext cx="762000" cy="259045"/>
    <xdr:sp macro="" textlink="">
      <xdr:nvSpPr>
        <xdr:cNvPr id="443" name="テキスト ボックス 442"/>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xdr:rowOff>
    </xdr:from>
    <xdr:to>
      <xdr:col>65</xdr:col>
      <xdr:colOff>53975</xdr:colOff>
      <xdr:row>76</xdr:row>
      <xdr:rowOff>113030</xdr:rowOff>
    </xdr:to>
    <xdr:sp macro="" textlink="">
      <xdr:nvSpPr>
        <xdr:cNvPr id="444" name="楕円 443"/>
        <xdr:cNvSpPr/>
      </xdr:nvSpPr>
      <xdr:spPr>
        <a:xfrm>
          <a:off x="12954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97807</xdr:rowOff>
    </xdr:from>
    <xdr:ext cx="762000" cy="259045"/>
    <xdr:sp macro="" textlink="">
      <xdr:nvSpPr>
        <xdr:cNvPr id="445" name="テキスト ボックス 444"/>
        <xdr:cNvSpPr txBox="1"/>
      </xdr:nvSpPr>
      <xdr:spPr>
        <a:xfrm>
          <a:off x="12623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125087</xdr:rowOff>
    </xdr:from>
    <xdr:to>
      <xdr:col>29</xdr:col>
      <xdr:colOff>127000</xdr:colOff>
      <xdr:row>14</xdr:row>
      <xdr:rowOff>142467</xdr:rowOff>
    </xdr:to>
    <xdr:cxnSp macro="">
      <xdr:nvCxnSpPr>
        <xdr:cNvPr id="46" name="直線コネクタ 45"/>
        <xdr:cNvCxnSpPr/>
      </xdr:nvCxnSpPr>
      <xdr:spPr bwMode="auto">
        <a:xfrm flipV="1">
          <a:off x="5003800" y="2573012"/>
          <a:ext cx="647700" cy="17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142467</xdr:rowOff>
    </xdr:from>
    <xdr:to>
      <xdr:col>26</xdr:col>
      <xdr:colOff>50800</xdr:colOff>
      <xdr:row>14</xdr:row>
      <xdr:rowOff>153308</xdr:rowOff>
    </xdr:to>
    <xdr:cxnSp macro="">
      <xdr:nvCxnSpPr>
        <xdr:cNvPr id="49" name="直線コネクタ 48"/>
        <xdr:cNvCxnSpPr/>
      </xdr:nvCxnSpPr>
      <xdr:spPr bwMode="auto">
        <a:xfrm flipV="1">
          <a:off x="4305300" y="2590392"/>
          <a:ext cx="698500" cy="10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153308</xdr:rowOff>
    </xdr:from>
    <xdr:to>
      <xdr:col>22</xdr:col>
      <xdr:colOff>114300</xdr:colOff>
      <xdr:row>15</xdr:row>
      <xdr:rowOff>17188</xdr:rowOff>
    </xdr:to>
    <xdr:cxnSp macro="">
      <xdr:nvCxnSpPr>
        <xdr:cNvPr id="52" name="直線コネクタ 51"/>
        <xdr:cNvCxnSpPr/>
      </xdr:nvCxnSpPr>
      <xdr:spPr bwMode="auto">
        <a:xfrm flipV="1">
          <a:off x="3606800" y="2601233"/>
          <a:ext cx="698500" cy="35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17188</xdr:rowOff>
    </xdr:from>
    <xdr:to>
      <xdr:col>18</xdr:col>
      <xdr:colOff>177800</xdr:colOff>
      <xdr:row>15</xdr:row>
      <xdr:rowOff>59616</xdr:rowOff>
    </xdr:to>
    <xdr:cxnSp macro="">
      <xdr:nvCxnSpPr>
        <xdr:cNvPr id="55" name="直線コネクタ 54"/>
        <xdr:cNvCxnSpPr/>
      </xdr:nvCxnSpPr>
      <xdr:spPr bwMode="auto">
        <a:xfrm flipV="1">
          <a:off x="2908300" y="2636563"/>
          <a:ext cx="698500" cy="4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74287</xdr:rowOff>
    </xdr:from>
    <xdr:to>
      <xdr:col>29</xdr:col>
      <xdr:colOff>177800</xdr:colOff>
      <xdr:row>15</xdr:row>
      <xdr:rowOff>4437</xdr:rowOff>
    </xdr:to>
    <xdr:sp macro="" textlink="">
      <xdr:nvSpPr>
        <xdr:cNvPr id="65" name="楕円 64"/>
        <xdr:cNvSpPr/>
      </xdr:nvSpPr>
      <xdr:spPr bwMode="auto">
        <a:xfrm>
          <a:off x="5600700" y="252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90814</xdr:rowOff>
    </xdr:from>
    <xdr:ext cx="762000" cy="259045"/>
    <xdr:sp macro="" textlink="">
      <xdr:nvSpPr>
        <xdr:cNvPr id="66" name="人口1人当たり決算額の推移該当値テキスト130"/>
        <xdr:cNvSpPr txBox="1"/>
      </xdr:nvSpPr>
      <xdr:spPr>
        <a:xfrm>
          <a:off x="5740400" y="236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91667</xdr:rowOff>
    </xdr:from>
    <xdr:to>
      <xdr:col>26</xdr:col>
      <xdr:colOff>101600</xdr:colOff>
      <xdr:row>15</xdr:row>
      <xdr:rowOff>21817</xdr:rowOff>
    </xdr:to>
    <xdr:sp macro="" textlink="">
      <xdr:nvSpPr>
        <xdr:cNvPr id="67" name="楕円 66"/>
        <xdr:cNvSpPr/>
      </xdr:nvSpPr>
      <xdr:spPr bwMode="auto">
        <a:xfrm>
          <a:off x="4953000" y="253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31994</xdr:rowOff>
    </xdr:from>
    <xdr:ext cx="736600" cy="259045"/>
    <xdr:sp macro="" textlink="">
      <xdr:nvSpPr>
        <xdr:cNvPr id="68" name="テキスト ボックス 67"/>
        <xdr:cNvSpPr txBox="1"/>
      </xdr:nvSpPr>
      <xdr:spPr>
        <a:xfrm>
          <a:off x="4622800" y="230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102508</xdr:rowOff>
    </xdr:from>
    <xdr:to>
      <xdr:col>22</xdr:col>
      <xdr:colOff>165100</xdr:colOff>
      <xdr:row>15</xdr:row>
      <xdr:rowOff>32658</xdr:rowOff>
    </xdr:to>
    <xdr:sp macro="" textlink="">
      <xdr:nvSpPr>
        <xdr:cNvPr id="69" name="楕円 68"/>
        <xdr:cNvSpPr/>
      </xdr:nvSpPr>
      <xdr:spPr bwMode="auto">
        <a:xfrm>
          <a:off x="4254500" y="255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42835</xdr:rowOff>
    </xdr:from>
    <xdr:ext cx="762000" cy="259045"/>
    <xdr:sp macro="" textlink="">
      <xdr:nvSpPr>
        <xdr:cNvPr id="70" name="テキスト ボックス 69"/>
        <xdr:cNvSpPr txBox="1"/>
      </xdr:nvSpPr>
      <xdr:spPr>
        <a:xfrm>
          <a:off x="3924300" y="231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137838</xdr:rowOff>
    </xdr:from>
    <xdr:to>
      <xdr:col>19</xdr:col>
      <xdr:colOff>38100</xdr:colOff>
      <xdr:row>15</xdr:row>
      <xdr:rowOff>67988</xdr:rowOff>
    </xdr:to>
    <xdr:sp macro="" textlink="">
      <xdr:nvSpPr>
        <xdr:cNvPr id="71" name="楕円 70"/>
        <xdr:cNvSpPr/>
      </xdr:nvSpPr>
      <xdr:spPr bwMode="auto">
        <a:xfrm>
          <a:off x="3556000" y="258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78165</xdr:rowOff>
    </xdr:from>
    <xdr:ext cx="762000" cy="259045"/>
    <xdr:sp macro="" textlink="">
      <xdr:nvSpPr>
        <xdr:cNvPr id="72" name="テキスト ボックス 71"/>
        <xdr:cNvSpPr txBox="1"/>
      </xdr:nvSpPr>
      <xdr:spPr>
        <a:xfrm>
          <a:off x="3225800" y="23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8816</xdr:rowOff>
    </xdr:from>
    <xdr:to>
      <xdr:col>15</xdr:col>
      <xdr:colOff>101600</xdr:colOff>
      <xdr:row>15</xdr:row>
      <xdr:rowOff>110416</xdr:rowOff>
    </xdr:to>
    <xdr:sp macro="" textlink="">
      <xdr:nvSpPr>
        <xdr:cNvPr id="73" name="楕円 72"/>
        <xdr:cNvSpPr/>
      </xdr:nvSpPr>
      <xdr:spPr bwMode="auto">
        <a:xfrm>
          <a:off x="2857500" y="262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120593</xdr:rowOff>
    </xdr:from>
    <xdr:ext cx="762000" cy="259045"/>
    <xdr:sp macro="" textlink="">
      <xdr:nvSpPr>
        <xdr:cNvPr id="74" name="テキスト ボックス 73"/>
        <xdr:cNvSpPr txBox="1"/>
      </xdr:nvSpPr>
      <xdr:spPr>
        <a:xfrm>
          <a:off x="2527300" y="239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100114</xdr:rowOff>
    </xdr:from>
    <xdr:to>
      <xdr:col>29</xdr:col>
      <xdr:colOff>127000</xdr:colOff>
      <xdr:row>35</xdr:row>
      <xdr:rowOff>147612</xdr:rowOff>
    </xdr:to>
    <xdr:cxnSp macro="">
      <xdr:nvCxnSpPr>
        <xdr:cNvPr id="107" name="直線コネクタ 106"/>
        <xdr:cNvCxnSpPr/>
      </xdr:nvCxnSpPr>
      <xdr:spPr bwMode="auto">
        <a:xfrm flipV="1">
          <a:off x="5003800" y="6710464"/>
          <a:ext cx="647700" cy="4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147612</xdr:rowOff>
    </xdr:from>
    <xdr:to>
      <xdr:col>26</xdr:col>
      <xdr:colOff>50800</xdr:colOff>
      <xdr:row>35</xdr:row>
      <xdr:rowOff>296520</xdr:rowOff>
    </xdr:to>
    <xdr:cxnSp macro="">
      <xdr:nvCxnSpPr>
        <xdr:cNvPr id="110" name="直線コネクタ 109"/>
        <xdr:cNvCxnSpPr/>
      </xdr:nvCxnSpPr>
      <xdr:spPr bwMode="auto">
        <a:xfrm flipV="1">
          <a:off x="4305300" y="6757962"/>
          <a:ext cx="698500" cy="14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284087</xdr:rowOff>
    </xdr:from>
    <xdr:to>
      <xdr:col>22</xdr:col>
      <xdr:colOff>114300</xdr:colOff>
      <xdr:row>35</xdr:row>
      <xdr:rowOff>296520</xdr:rowOff>
    </xdr:to>
    <xdr:cxnSp macro="">
      <xdr:nvCxnSpPr>
        <xdr:cNvPr id="113" name="直線コネクタ 112"/>
        <xdr:cNvCxnSpPr/>
      </xdr:nvCxnSpPr>
      <xdr:spPr bwMode="auto">
        <a:xfrm>
          <a:off x="3606800" y="6894437"/>
          <a:ext cx="698500" cy="1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284087</xdr:rowOff>
    </xdr:from>
    <xdr:to>
      <xdr:col>18</xdr:col>
      <xdr:colOff>177800</xdr:colOff>
      <xdr:row>35</xdr:row>
      <xdr:rowOff>341935</xdr:rowOff>
    </xdr:to>
    <xdr:cxnSp macro="">
      <xdr:nvCxnSpPr>
        <xdr:cNvPr id="116" name="直線コネクタ 115"/>
        <xdr:cNvCxnSpPr/>
      </xdr:nvCxnSpPr>
      <xdr:spPr bwMode="auto">
        <a:xfrm flipV="1">
          <a:off x="2908300" y="6894437"/>
          <a:ext cx="698500" cy="5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49314</xdr:rowOff>
    </xdr:from>
    <xdr:to>
      <xdr:col>29</xdr:col>
      <xdr:colOff>177800</xdr:colOff>
      <xdr:row>35</xdr:row>
      <xdr:rowOff>150914</xdr:rowOff>
    </xdr:to>
    <xdr:sp macro="" textlink="">
      <xdr:nvSpPr>
        <xdr:cNvPr id="126" name="楕円 125"/>
        <xdr:cNvSpPr/>
      </xdr:nvSpPr>
      <xdr:spPr bwMode="auto">
        <a:xfrm>
          <a:off x="5600700" y="665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21391</xdr:rowOff>
    </xdr:from>
    <xdr:ext cx="762000" cy="259045"/>
    <xdr:sp macro="" textlink="">
      <xdr:nvSpPr>
        <xdr:cNvPr id="127" name="人口1人当たり決算額の推移該当値テキスト445"/>
        <xdr:cNvSpPr txBox="1"/>
      </xdr:nvSpPr>
      <xdr:spPr>
        <a:xfrm>
          <a:off x="5740400" y="66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96812</xdr:rowOff>
    </xdr:from>
    <xdr:to>
      <xdr:col>26</xdr:col>
      <xdr:colOff>101600</xdr:colOff>
      <xdr:row>35</xdr:row>
      <xdr:rowOff>198412</xdr:rowOff>
    </xdr:to>
    <xdr:sp macro="" textlink="">
      <xdr:nvSpPr>
        <xdr:cNvPr id="128" name="楕円 127"/>
        <xdr:cNvSpPr/>
      </xdr:nvSpPr>
      <xdr:spPr bwMode="auto">
        <a:xfrm>
          <a:off x="4953000" y="670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183189</xdr:rowOff>
    </xdr:from>
    <xdr:ext cx="736600" cy="259045"/>
    <xdr:sp macro="" textlink="">
      <xdr:nvSpPr>
        <xdr:cNvPr id="129" name="テキスト ボックス 128"/>
        <xdr:cNvSpPr txBox="1"/>
      </xdr:nvSpPr>
      <xdr:spPr>
        <a:xfrm>
          <a:off x="4622800" y="6793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245720</xdr:rowOff>
    </xdr:from>
    <xdr:to>
      <xdr:col>22</xdr:col>
      <xdr:colOff>165100</xdr:colOff>
      <xdr:row>36</xdr:row>
      <xdr:rowOff>4420</xdr:rowOff>
    </xdr:to>
    <xdr:sp macro="" textlink="">
      <xdr:nvSpPr>
        <xdr:cNvPr id="130" name="楕円 129"/>
        <xdr:cNvSpPr/>
      </xdr:nvSpPr>
      <xdr:spPr bwMode="auto">
        <a:xfrm>
          <a:off x="4254500" y="6856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332097</xdr:rowOff>
    </xdr:from>
    <xdr:ext cx="762000" cy="259045"/>
    <xdr:sp macro="" textlink="">
      <xdr:nvSpPr>
        <xdr:cNvPr id="131" name="テキスト ボックス 130"/>
        <xdr:cNvSpPr txBox="1"/>
      </xdr:nvSpPr>
      <xdr:spPr>
        <a:xfrm>
          <a:off x="3924300" y="694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233287</xdr:rowOff>
    </xdr:from>
    <xdr:to>
      <xdr:col>19</xdr:col>
      <xdr:colOff>38100</xdr:colOff>
      <xdr:row>35</xdr:row>
      <xdr:rowOff>334887</xdr:rowOff>
    </xdr:to>
    <xdr:sp macro="" textlink="">
      <xdr:nvSpPr>
        <xdr:cNvPr id="132" name="楕円 131"/>
        <xdr:cNvSpPr/>
      </xdr:nvSpPr>
      <xdr:spPr bwMode="auto">
        <a:xfrm>
          <a:off x="3556000" y="684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319664</xdr:rowOff>
    </xdr:from>
    <xdr:ext cx="762000" cy="259045"/>
    <xdr:sp macro="" textlink="">
      <xdr:nvSpPr>
        <xdr:cNvPr id="133" name="テキスト ボックス 132"/>
        <xdr:cNvSpPr txBox="1"/>
      </xdr:nvSpPr>
      <xdr:spPr>
        <a:xfrm>
          <a:off x="3225800" y="693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291135</xdr:rowOff>
    </xdr:from>
    <xdr:to>
      <xdr:col>15</xdr:col>
      <xdr:colOff>101600</xdr:colOff>
      <xdr:row>36</xdr:row>
      <xdr:rowOff>49835</xdr:rowOff>
    </xdr:to>
    <xdr:sp macro="" textlink="">
      <xdr:nvSpPr>
        <xdr:cNvPr id="134" name="楕円 133"/>
        <xdr:cNvSpPr/>
      </xdr:nvSpPr>
      <xdr:spPr bwMode="auto">
        <a:xfrm>
          <a:off x="2857500" y="690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34612</xdr:rowOff>
    </xdr:from>
    <xdr:ext cx="762000" cy="259045"/>
    <xdr:sp macro="" textlink="">
      <xdr:nvSpPr>
        <xdr:cNvPr id="135" name="テキスト ボックス 134"/>
        <xdr:cNvSpPr txBox="1"/>
      </xdr:nvSpPr>
      <xdr:spPr>
        <a:xfrm>
          <a:off x="2527300" y="69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4,597
4,584
716.80
6,505,572
6,352,749
139,070
3,346,441
6,355,608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117945</xdr:rowOff>
    </xdr:from>
    <xdr:to>
      <xdr:col>24</xdr:col>
      <xdr:colOff>63500</xdr:colOff>
      <xdr:row>32</xdr:row>
      <xdr:rowOff>119057</xdr:rowOff>
    </xdr:to>
    <xdr:cxnSp macro="">
      <xdr:nvCxnSpPr>
        <xdr:cNvPr id="61" name="直線コネクタ 60"/>
        <xdr:cNvCxnSpPr/>
      </xdr:nvCxnSpPr>
      <xdr:spPr>
        <a:xfrm>
          <a:off x="3797300" y="5604345"/>
          <a:ext cx="8382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117945</xdr:rowOff>
    </xdr:from>
    <xdr:to>
      <xdr:col>19</xdr:col>
      <xdr:colOff>177800</xdr:colOff>
      <xdr:row>32</xdr:row>
      <xdr:rowOff>160190</xdr:rowOff>
    </xdr:to>
    <xdr:cxnSp macro="">
      <xdr:nvCxnSpPr>
        <xdr:cNvPr id="64" name="直線コネクタ 63"/>
        <xdr:cNvCxnSpPr/>
      </xdr:nvCxnSpPr>
      <xdr:spPr>
        <a:xfrm flipV="1">
          <a:off x="2908300" y="5604345"/>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160190</xdr:rowOff>
    </xdr:from>
    <xdr:to>
      <xdr:col>15</xdr:col>
      <xdr:colOff>50800</xdr:colOff>
      <xdr:row>33</xdr:row>
      <xdr:rowOff>25141</xdr:rowOff>
    </xdr:to>
    <xdr:cxnSp macro="">
      <xdr:nvCxnSpPr>
        <xdr:cNvPr id="67" name="直線コネクタ 66"/>
        <xdr:cNvCxnSpPr/>
      </xdr:nvCxnSpPr>
      <xdr:spPr>
        <a:xfrm flipV="1">
          <a:off x="2019300" y="5646590"/>
          <a:ext cx="889000" cy="3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25141</xdr:rowOff>
    </xdr:from>
    <xdr:to>
      <xdr:col>10</xdr:col>
      <xdr:colOff>114300</xdr:colOff>
      <xdr:row>33</xdr:row>
      <xdr:rowOff>55888</xdr:rowOff>
    </xdr:to>
    <xdr:cxnSp macro="">
      <xdr:nvCxnSpPr>
        <xdr:cNvPr id="70" name="直線コネクタ 69"/>
        <xdr:cNvCxnSpPr/>
      </xdr:nvCxnSpPr>
      <xdr:spPr>
        <a:xfrm flipV="1">
          <a:off x="1130300" y="5682991"/>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68257</xdr:rowOff>
    </xdr:from>
    <xdr:to>
      <xdr:col>24</xdr:col>
      <xdr:colOff>114300</xdr:colOff>
      <xdr:row>32</xdr:row>
      <xdr:rowOff>169857</xdr:rowOff>
    </xdr:to>
    <xdr:sp macro="" textlink="">
      <xdr:nvSpPr>
        <xdr:cNvPr id="80" name="楕円 79"/>
        <xdr:cNvSpPr/>
      </xdr:nvSpPr>
      <xdr:spPr>
        <a:xfrm>
          <a:off x="4584700" y="55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91134</xdr:rowOff>
    </xdr:from>
    <xdr:ext cx="599010" cy="259045"/>
    <xdr:sp macro="" textlink="">
      <xdr:nvSpPr>
        <xdr:cNvPr id="81" name="人件費該当値テキスト"/>
        <xdr:cNvSpPr txBox="1"/>
      </xdr:nvSpPr>
      <xdr:spPr>
        <a:xfrm>
          <a:off x="4686300" y="540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67145</xdr:rowOff>
    </xdr:from>
    <xdr:to>
      <xdr:col>20</xdr:col>
      <xdr:colOff>38100</xdr:colOff>
      <xdr:row>32</xdr:row>
      <xdr:rowOff>168745</xdr:rowOff>
    </xdr:to>
    <xdr:sp macro="" textlink="">
      <xdr:nvSpPr>
        <xdr:cNvPr id="82" name="楕円 81"/>
        <xdr:cNvSpPr/>
      </xdr:nvSpPr>
      <xdr:spPr>
        <a:xfrm>
          <a:off x="3746500" y="555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13822</xdr:rowOff>
    </xdr:from>
    <xdr:ext cx="599010" cy="259045"/>
    <xdr:sp macro="" textlink="">
      <xdr:nvSpPr>
        <xdr:cNvPr id="83" name="テキスト ボックス 82"/>
        <xdr:cNvSpPr txBox="1"/>
      </xdr:nvSpPr>
      <xdr:spPr>
        <a:xfrm>
          <a:off x="3497795" y="532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109390</xdr:rowOff>
    </xdr:from>
    <xdr:to>
      <xdr:col>15</xdr:col>
      <xdr:colOff>101600</xdr:colOff>
      <xdr:row>33</xdr:row>
      <xdr:rowOff>39540</xdr:rowOff>
    </xdr:to>
    <xdr:sp macro="" textlink="">
      <xdr:nvSpPr>
        <xdr:cNvPr id="84" name="楕円 83"/>
        <xdr:cNvSpPr/>
      </xdr:nvSpPr>
      <xdr:spPr>
        <a:xfrm>
          <a:off x="2857500" y="55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56067</xdr:rowOff>
    </xdr:from>
    <xdr:ext cx="599010" cy="259045"/>
    <xdr:sp macro="" textlink="">
      <xdr:nvSpPr>
        <xdr:cNvPr id="85" name="テキスト ボックス 84"/>
        <xdr:cNvSpPr txBox="1"/>
      </xdr:nvSpPr>
      <xdr:spPr>
        <a:xfrm>
          <a:off x="2608795" y="537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145791</xdr:rowOff>
    </xdr:from>
    <xdr:to>
      <xdr:col>10</xdr:col>
      <xdr:colOff>165100</xdr:colOff>
      <xdr:row>33</xdr:row>
      <xdr:rowOff>75941</xdr:rowOff>
    </xdr:to>
    <xdr:sp macro="" textlink="">
      <xdr:nvSpPr>
        <xdr:cNvPr id="86" name="楕円 85"/>
        <xdr:cNvSpPr/>
      </xdr:nvSpPr>
      <xdr:spPr>
        <a:xfrm>
          <a:off x="1968500" y="56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92468</xdr:rowOff>
    </xdr:from>
    <xdr:ext cx="599010" cy="259045"/>
    <xdr:sp macro="" textlink="">
      <xdr:nvSpPr>
        <xdr:cNvPr id="87" name="テキスト ボックス 86"/>
        <xdr:cNvSpPr txBox="1"/>
      </xdr:nvSpPr>
      <xdr:spPr>
        <a:xfrm>
          <a:off x="1719795" y="54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5088</xdr:rowOff>
    </xdr:from>
    <xdr:to>
      <xdr:col>6</xdr:col>
      <xdr:colOff>38100</xdr:colOff>
      <xdr:row>33</xdr:row>
      <xdr:rowOff>106688</xdr:rowOff>
    </xdr:to>
    <xdr:sp macro="" textlink="">
      <xdr:nvSpPr>
        <xdr:cNvPr id="88" name="楕円 87"/>
        <xdr:cNvSpPr/>
      </xdr:nvSpPr>
      <xdr:spPr>
        <a:xfrm>
          <a:off x="1079500" y="56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123215</xdr:rowOff>
    </xdr:from>
    <xdr:ext cx="599010" cy="259045"/>
    <xdr:sp macro="" textlink="">
      <xdr:nvSpPr>
        <xdr:cNvPr id="89" name="テキスト ボックス 88"/>
        <xdr:cNvSpPr txBox="1"/>
      </xdr:nvSpPr>
      <xdr:spPr>
        <a:xfrm>
          <a:off x="830795" y="543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30868</xdr:rowOff>
    </xdr:from>
    <xdr:to>
      <xdr:col>24</xdr:col>
      <xdr:colOff>63500</xdr:colOff>
      <xdr:row>53</xdr:row>
      <xdr:rowOff>105657</xdr:rowOff>
    </xdr:to>
    <xdr:cxnSp macro="">
      <xdr:nvCxnSpPr>
        <xdr:cNvPr id="116" name="直線コネクタ 115"/>
        <xdr:cNvCxnSpPr/>
      </xdr:nvCxnSpPr>
      <xdr:spPr>
        <a:xfrm flipV="1">
          <a:off x="3797300" y="9117718"/>
          <a:ext cx="838200" cy="7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73602</xdr:rowOff>
    </xdr:from>
    <xdr:to>
      <xdr:col>19</xdr:col>
      <xdr:colOff>177800</xdr:colOff>
      <xdr:row>53</xdr:row>
      <xdr:rowOff>105657</xdr:rowOff>
    </xdr:to>
    <xdr:cxnSp macro="">
      <xdr:nvCxnSpPr>
        <xdr:cNvPr id="119" name="直線コネクタ 118"/>
        <xdr:cNvCxnSpPr/>
      </xdr:nvCxnSpPr>
      <xdr:spPr>
        <a:xfrm>
          <a:off x="2908300" y="9160452"/>
          <a:ext cx="8890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73602</xdr:rowOff>
    </xdr:from>
    <xdr:to>
      <xdr:col>15</xdr:col>
      <xdr:colOff>50800</xdr:colOff>
      <xdr:row>54</xdr:row>
      <xdr:rowOff>26479</xdr:rowOff>
    </xdr:to>
    <xdr:cxnSp macro="">
      <xdr:nvCxnSpPr>
        <xdr:cNvPr id="122" name="直線コネクタ 121"/>
        <xdr:cNvCxnSpPr/>
      </xdr:nvCxnSpPr>
      <xdr:spPr>
        <a:xfrm flipV="1">
          <a:off x="2019300" y="9160452"/>
          <a:ext cx="889000" cy="1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26479</xdr:rowOff>
    </xdr:from>
    <xdr:to>
      <xdr:col>10</xdr:col>
      <xdr:colOff>114300</xdr:colOff>
      <xdr:row>54</xdr:row>
      <xdr:rowOff>79345</xdr:rowOff>
    </xdr:to>
    <xdr:cxnSp macro="">
      <xdr:nvCxnSpPr>
        <xdr:cNvPr id="125" name="直線コネクタ 124"/>
        <xdr:cNvCxnSpPr/>
      </xdr:nvCxnSpPr>
      <xdr:spPr>
        <a:xfrm flipV="1">
          <a:off x="1130300" y="9284779"/>
          <a:ext cx="889000" cy="5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151518</xdr:rowOff>
    </xdr:from>
    <xdr:to>
      <xdr:col>24</xdr:col>
      <xdr:colOff>114300</xdr:colOff>
      <xdr:row>53</xdr:row>
      <xdr:rowOff>81668</xdr:rowOff>
    </xdr:to>
    <xdr:sp macro="" textlink="">
      <xdr:nvSpPr>
        <xdr:cNvPr id="135" name="楕円 134"/>
        <xdr:cNvSpPr/>
      </xdr:nvSpPr>
      <xdr:spPr>
        <a:xfrm>
          <a:off x="4584700" y="90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2945</xdr:rowOff>
    </xdr:from>
    <xdr:ext cx="599010" cy="259045"/>
    <xdr:sp macro="" textlink="">
      <xdr:nvSpPr>
        <xdr:cNvPr id="136" name="物件費該当値テキスト"/>
        <xdr:cNvSpPr txBox="1"/>
      </xdr:nvSpPr>
      <xdr:spPr>
        <a:xfrm>
          <a:off x="4686300" y="891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54857</xdr:rowOff>
    </xdr:from>
    <xdr:to>
      <xdr:col>20</xdr:col>
      <xdr:colOff>38100</xdr:colOff>
      <xdr:row>53</xdr:row>
      <xdr:rowOff>156457</xdr:rowOff>
    </xdr:to>
    <xdr:sp macro="" textlink="">
      <xdr:nvSpPr>
        <xdr:cNvPr id="137" name="楕円 136"/>
        <xdr:cNvSpPr/>
      </xdr:nvSpPr>
      <xdr:spPr>
        <a:xfrm>
          <a:off x="3746500" y="91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1534</xdr:rowOff>
    </xdr:from>
    <xdr:ext cx="599010" cy="259045"/>
    <xdr:sp macro="" textlink="">
      <xdr:nvSpPr>
        <xdr:cNvPr id="138" name="テキスト ボックス 137"/>
        <xdr:cNvSpPr txBox="1"/>
      </xdr:nvSpPr>
      <xdr:spPr>
        <a:xfrm>
          <a:off x="3497795" y="891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22802</xdr:rowOff>
    </xdr:from>
    <xdr:to>
      <xdr:col>15</xdr:col>
      <xdr:colOff>101600</xdr:colOff>
      <xdr:row>53</xdr:row>
      <xdr:rowOff>124402</xdr:rowOff>
    </xdr:to>
    <xdr:sp macro="" textlink="">
      <xdr:nvSpPr>
        <xdr:cNvPr id="139" name="楕円 138"/>
        <xdr:cNvSpPr/>
      </xdr:nvSpPr>
      <xdr:spPr>
        <a:xfrm>
          <a:off x="2857500" y="91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140929</xdr:rowOff>
    </xdr:from>
    <xdr:ext cx="599010" cy="259045"/>
    <xdr:sp macro="" textlink="">
      <xdr:nvSpPr>
        <xdr:cNvPr id="140" name="テキスト ボックス 139"/>
        <xdr:cNvSpPr txBox="1"/>
      </xdr:nvSpPr>
      <xdr:spPr>
        <a:xfrm>
          <a:off x="2608795" y="888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147129</xdr:rowOff>
    </xdr:from>
    <xdr:to>
      <xdr:col>10</xdr:col>
      <xdr:colOff>165100</xdr:colOff>
      <xdr:row>54</xdr:row>
      <xdr:rowOff>77279</xdr:rowOff>
    </xdr:to>
    <xdr:sp macro="" textlink="">
      <xdr:nvSpPr>
        <xdr:cNvPr id="141" name="楕円 140"/>
        <xdr:cNvSpPr/>
      </xdr:nvSpPr>
      <xdr:spPr>
        <a:xfrm>
          <a:off x="1968500" y="9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93806</xdr:rowOff>
    </xdr:from>
    <xdr:ext cx="599010" cy="259045"/>
    <xdr:sp macro="" textlink="">
      <xdr:nvSpPr>
        <xdr:cNvPr id="142" name="テキスト ボックス 141"/>
        <xdr:cNvSpPr txBox="1"/>
      </xdr:nvSpPr>
      <xdr:spPr>
        <a:xfrm>
          <a:off x="1719795" y="900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28545</xdr:rowOff>
    </xdr:from>
    <xdr:to>
      <xdr:col>6</xdr:col>
      <xdr:colOff>38100</xdr:colOff>
      <xdr:row>54</xdr:row>
      <xdr:rowOff>130145</xdr:rowOff>
    </xdr:to>
    <xdr:sp macro="" textlink="">
      <xdr:nvSpPr>
        <xdr:cNvPr id="143" name="楕円 142"/>
        <xdr:cNvSpPr/>
      </xdr:nvSpPr>
      <xdr:spPr>
        <a:xfrm>
          <a:off x="1079500" y="928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146672</xdr:rowOff>
    </xdr:from>
    <xdr:ext cx="599010" cy="259045"/>
    <xdr:sp macro="" textlink="">
      <xdr:nvSpPr>
        <xdr:cNvPr id="144" name="テキスト ボックス 143"/>
        <xdr:cNvSpPr txBox="1"/>
      </xdr:nvSpPr>
      <xdr:spPr>
        <a:xfrm>
          <a:off x="830795" y="906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122051</xdr:rowOff>
    </xdr:from>
    <xdr:to>
      <xdr:col>24</xdr:col>
      <xdr:colOff>63500</xdr:colOff>
      <xdr:row>76</xdr:row>
      <xdr:rowOff>168047</xdr:rowOff>
    </xdr:to>
    <xdr:cxnSp macro="">
      <xdr:nvCxnSpPr>
        <xdr:cNvPr id="171" name="直線コネクタ 170"/>
        <xdr:cNvCxnSpPr/>
      </xdr:nvCxnSpPr>
      <xdr:spPr>
        <a:xfrm>
          <a:off x="3797300" y="13152251"/>
          <a:ext cx="838200" cy="4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122051</xdr:rowOff>
    </xdr:from>
    <xdr:to>
      <xdr:col>19</xdr:col>
      <xdr:colOff>177800</xdr:colOff>
      <xdr:row>77</xdr:row>
      <xdr:rowOff>49586</xdr:rowOff>
    </xdr:to>
    <xdr:cxnSp macro="">
      <xdr:nvCxnSpPr>
        <xdr:cNvPr id="174" name="直線コネクタ 173"/>
        <xdr:cNvCxnSpPr/>
      </xdr:nvCxnSpPr>
      <xdr:spPr>
        <a:xfrm flipV="1">
          <a:off x="2908300" y="13152251"/>
          <a:ext cx="889000" cy="9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120520</xdr:rowOff>
    </xdr:from>
    <xdr:to>
      <xdr:col>15</xdr:col>
      <xdr:colOff>50800</xdr:colOff>
      <xdr:row>77</xdr:row>
      <xdr:rowOff>49586</xdr:rowOff>
    </xdr:to>
    <xdr:cxnSp macro="">
      <xdr:nvCxnSpPr>
        <xdr:cNvPr id="177" name="直線コネクタ 176"/>
        <xdr:cNvCxnSpPr/>
      </xdr:nvCxnSpPr>
      <xdr:spPr>
        <a:xfrm>
          <a:off x="2019300" y="13150720"/>
          <a:ext cx="889000" cy="10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120520</xdr:rowOff>
    </xdr:from>
    <xdr:to>
      <xdr:col>10</xdr:col>
      <xdr:colOff>114300</xdr:colOff>
      <xdr:row>76</xdr:row>
      <xdr:rowOff>143861</xdr:rowOff>
    </xdr:to>
    <xdr:cxnSp macro="">
      <xdr:nvCxnSpPr>
        <xdr:cNvPr id="180" name="直線コネクタ 179"/>
        <xdr:cNvCxnSpPr/>
      </xdr:nvCxnSpPr>
      <xdr:spPr>
        <a:xfrm flipV="1">
          <a:off x="1130300" y="13150720"/>
          <a:ext cx="889000" cy="2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117247</xdr:rowOff>
    </xdr:from>
    <xdr:to>
      <xdr:col>24</xdr:col>
      <xdr:colOff>114300</xdr:colOff>
      <xdr:row>77</xdr:row>
      <xdr:rowOff>47397</xdr:rowOff>
    </xdr:to>
    <xdr:sp macro="" textlink="">
      <xdr:nvSpPr>
        <xdr:cNvPr id="190" name="楕円 189"/>
        <xdr:cNvSpPr/>
      </xdr:nvSpPr>
      <xdr:spPr>
        <a:xfrm>
          <a:off x="4584700" y="13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95674</xdr:rowOff>
    </xdr:from>
    <xdr:ext cx="534377" cy="259045"/>
    <xdr:sp macro="" textlink="">
      <xdr:nvSpPr>
        <xdr:cNvPr id="191" name="維持補修費該当値テキスト"/>
        <xdr:cNvSpPr txBox="1"/>
      </xdr:nvSpPr>
      <xdr:spPr>
        <a:xfrm>
          <a:off x="4686300" y="131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71251</xdr:rowOff>
    </xdr:from>
    <xdr:to>
      <xdr:col>20</xdr:col>
      <xdr:colOff>38100</xdr:colOff>
      <xdr:row>77</xdr:row>
      <xdr:rowOff>1401</xdr:rowOff>
    </xdr:to>
    <xdr:sp macro="" textlink="">
      <xdr:nvSpPr>
        <xdr:cNvPr id="192" name="楕円 191"/>
        <xdr:cNvSpPr/>
      </xdr:nvSpPr>
      <xdr:spPr>
        <a:xfrm>
          <a:off x="3746500" y="131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163978</xdr:rowOff>
    </xdr:from>
    <xdr:ext cx="534377" cy="259045"/>
    <xdr:sp macro="" textlink="">
      <xdr:nvSpPr>
        <xdr:cNvPr id="193" name="テキスト ボックス 192"/>
        <xdr:cNvSpPr txBox="1"/>
      </xdr:nvSpPr>
      <xdr:spPr>
        <a:xfrm>
          <a:off x="3530111" y="131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170236</xdr:rowOff>
    </xdr:from>
    <xdr:to>
      <xdr:col>15</xdr:col>
      <xdr:colOff>101600</xdr:colOff>
      <xdr:row>77</xdr:row>
      <xdr:rowOff>100386</xdr:rowOff>
    </xdr:to>
    <xdr:sp macro="" textlink="">
      <xdr:nvSpPr>
        <xdr:cNvPr id="194" name="楕円 193"/>
        <xdr:cNvSpPr/>
      </xdr:nvSpPr>
      <xdr:spPr>
        <a:xfrm>
          <a:off x="2857500" y="132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91513</xdr:rowOff>
    </xdr:from>
    <xdr:ext cx="534377" cy="259045"/>
    <xdr:sp macro="" textlink="">
      <xdr:nvSpPr>
        <xdr:cNvPr id="195" name="テキスト ボックス 194"/>
        <xdr:cNvSpPr txBox="1"/>
      </xdr:nvSpPr>
      <xdr:spPr>
        <a:xfrm>
          <a:off x="2641111" y="132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69720</xdr:rowOff>
    </xdr:from>
    <xdr:to>
      <xdr:col>10</xdr:col>
      <xdr:colOff>165100</xdr:colOff>
      <xdr:row>76</xdr:row>
      <xdr:rowOff>171320</xdr:rowOff>
    </xdr:to>
    <xdr:sp macro="" textlink="">
      <xdr:nvSpPr>
        <xdr:cNvPr id="196" name="楕円 195"/>
        <xdr:cNvSpPr/>
      </xdr:nvSpPr>
      <xdr:spPr>
        <a:xfrm>
          <a:off x="1968500" y="130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16398</xdr:rowOff>
    </xdr:from>
    <xdr:ext cx="534377" cy="259045"/>
    <xdr:sp macro="" textlink="">
      <xdr:nvSpPr>
        <xdr:cNvPr id="197" name="テキスト ボックス 196"/>
        <xdr:cNvSpPr txBox="1"/>
      </xdr:nvSpPr>
      <xdr:spPr>
        <a:xfrm>
          <a:off x="1752111" y="1287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93061</xdr:rowOff>
    </xdr:from>
    <xdr:to>
      <xdr:col>6</xdr:col>
      <xdr:colOff>38100</xdr:colOff>
      <xdr:row>77</xdr:row>
      <xdr:rowOff>23211</xdr:rowOff>
    </xdr:to>
    <xdr:sp macro="" textlink="">
      <xdr:nvSpPr>
        <xdr:cNvPr id="198" name="楕円 197"/>
        <xdr:cNvSpPr/>
      </xdr:nvSpPr>
      <xdr:spPr>
        <a:xfrm>
          <a:off x="1079500" y="131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39737</xdr:rowOff>
    </xdr:from>
    <xdr:ext cx="534377" cy="259045"/>
    <xdr:sp macro="" textlink="">
      <xdr:nvSpPr>
        <xdr:cNvPr id="199" name="テキスト ボックス 198"/>
        <xdr:cNvSpPr txBox="1"/>
      </xdr:nvSpPr>
      <xdr:spPr>
        <a:xfrm>
          <a:off x="863111" y="128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57894</xdr:rowOff>
    </xdr:from>
    <xdr:to>
      <xdr:col>24</xdr:col>
      <xdr:colOff>63500</xdr:colOff>
      <xdr:row>96</xdr:row>
      <xdr:rowOff>105149</xdr:rowOff>
    </xdr:to>
    <xdr:cxnSp macro="">
      <xdr:nvCxnSpPr>
        <xdr:cNvPr id="231" name="直線コネクタ 230"/>
        <xdr:cNvCxnSpPr/>
      </xdr:nvCxnSpPr>
      <xdr:spPr>
        <a:xfrm flipV="1">
          <a:off x="3797300" y="16517094"/>
          <a:ext cx="8382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105149</xdr:rowOff>
    </xdr:from>
    <xdr:to>
      <xdr:col>19</xdr:col>
      <xdr:colOff>177800</xdr:colOff>
      <xdr:row>96</xdr:row>
      <xdr:rowOff>111387</xdr:rowOff>
    </xdr:to>
    <xdr:cxnSp macro="">
      <xdr:nvCxnSpPr>
        <xdr:cNvPr id="234" name="直線コネクタ 233"/>
        <xdr:cNvCxnSpPr/>
      </xdr:nvCxnSpPr>
      <xdr:spPr>
        <a:xfrm flipV="1">
          <a:off x="2908300" y="16564349"/>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111387</xdr:rowOff>
    </xdr:from>
    <xdr:to>
      <xdr:col>15</xdr:col>
      <xdr:colOff>50800</xdr:colOff>
      <xdr:row>96</xdr:row>
      <xdr:rowOff>139602</xdr:rowOff>
    </xdr:to>
    <xdr:cxnSp macro="">
      <xdr:nvCxnSpPr>
        <xdr:cNvPr id="237" name="直線コネクタ 236"/>
        <xdr:cNvCxnSpPr/>
      </xdr:nvCxnSpPr>
      <xdr:spPr>
        <a:xfrm flipV="1">
          <a:off x="2019300" y="16570587"/>
          <a:ext cx="8890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139602</xdr:rowOff>
    </xdr:from>
    <xdr:to>
      <xdr:col>10</xdr:col>
      <xdr:colOff>114300</xdr:colOff>
      <xdr:row>97</xdr:row>
      <xdr:rowOff>76296</xdr:rowOff>
    </xdr:to>
    <xdr:cxnSp macro="">
      <xdr:nvCxnSpPr>
        <xdr:cNvPr id="240" name="直線コネクタ 239"/>
        <xdr:cNvCxnSpPr/>
      </xdr:nvCxnSpPr>
      <xdr:spPr>
        <a:xfrm flipV="1">
          <a:off x="1130300" y="16598802"/>
          <a:ext cx="889000" cy="10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7094</xdr:rowOff>
    </xdr:from>
    <xdr:to>
      <xdr:col>24</xdr:col>
      <xdr:colOff>114300</xdr:colOff>
      <xdr:row>96</xdr:row>
      <xdr:rowOff>108694</xdr:rowOff>
    </xdr:to>
    <xdr:sp macro="" textlink="">
      <xdr:nvSpPr>
        <xdr:cNvPr id="250" name="楕円 249"/>
        <xdr:cNvSpPr/>
      </xdr:nvSpPr>
      <xdr:spPr>
        <a:xfrm>
          <a:off x="4584700" y="164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156971</xdr:rowOff>
    </xdr:from>
    <xdr:ext cx="534377" cy="259045"/>
    <xdr:sp macro="" textlink="">
      <xdr:nvSpPr>
        <xdr:cNvPr id="251" name="扶助費該当値テキスト"/>
        <xdr:cNvSpPr txBox="1"/>
      </xdr:nvSpPr>
      <xdr:spPr>
        <a:xfrm>
          <a:off x="4686300" y="164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54349</xdr:rowOff>
    </xdr:from>
    <xdr:to>
      <xdr:col>20</xdr:col>
      <xdr:colOff>38100</xdr:colOff>
      <xdr:row>96</xdr:row>
      <xdr:rowOff>155949</xdr:rowOff>
    </xdr:to>
    <xdr:sp macro="" textlink="">
      <xdr:nvSpPr>
        <xdr:cNvPr id="252" name="楕円 251"/>
        <xdr:cNvSpPr/>
      </xdr:nvSpPr>
      <xdr:spPr>
        <a:xfrm>
          <a:off x="3746500" y="165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147076</xdr:rowOff>
    </xdr:from>
    <xdr:ext cx="534377" cy="259045"/>
    <xdr:sp macro="" textlink="">
      <xdr:nvSpPr>
        <xdr:cNvPr id="253" name="テキスト ボックス 252"/>
        <xdr:cNvSpPr txBox="1"/>
      </xdr:nvSpPr>
      <xdr:spPr>
        <a:xfrm>
          <a:off x="3530111" y="1660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60587</xdr:rowOff>
    </xdr:from>
    <xdr:to>
      <xdr:col>15</xdr:col>
      <xdr:colOff>101600</xdr:colOff>
      <xdr:row>96</xdr:row>
      <xdr:rowOff>162187</xdr:rowOff>
    </xdr:to>
    <xdr:sp macro="" textlink="">
      <xdr:nvSpPr>
        <xdr:cNvPr id="254" name="楕円 253"/>
        <xdr:cNvSpPr/>
      </xdr:nvSpPr>
      <xdr:spPr>
        <a:xfrm>
          <a:off x="2857500" y="165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153314</xdr:rowOff>
    </xdr:from>
    <xdr:ext cx="534377" cy="259045"/>
    <xdr:sp macro="" textlink="">
      <xdr:nvSpPr>
        <xdr:cNvPr id="255" name="テキスト ボックス 254"/>
        <xdr:cNvSpPr txBox="1"/>
      </xdr:nvSpPr>
      <xdr:spPr>
        <a:xfrm>
          <a:off x="2641111" y="166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88802</xdr:rowOff>
    </xdr:from>
    <xdr:to>
      <xdr:col>10</xdr:col>
      <xdr:colOff>165100</xdr:colOff>
      <xdr:row>97</xdr:row>
      <xdr:rowOff>18952</xdr:rowOff>
    </xdr:to>
    <xdr:sp macro="" textlink="">
      <xdr:nvSpPr>
        <xdr:cNvPr id="256" name="楕円 255"/>
        <xdr:cNvSpPr/>
      </xdr:nvSpPr>
      <xdr:spPr>
        <a:xfrm>
          <a:off x="1968500" y="165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10079</xdr:rowOff>
    </xdr:from>
    <xdr:ext cx="534377" cy="259045"/>
    <xdr:sp macro="" textlink="">
      <xdr:nvSpPr>
        <xdr:cNvPr id="257" name="テキスト ボックス 256"/>
        <xdr:cNvSpPr txBox="1"/>
      </xdr:nvSpPr>
      <xdr:spPr>
        <a:xfrm>
          <a:off x="1752111" y="1664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25496</xdr:rowOff>
    </xdr:from>
    <xdr:to>
      <xdr:col>6</xdr:col>
      <xdr:colOff>38100</xdr:colOff>
      <xdr:row>97</xdr:row>
      <xdr:rowOff>127096</xdr:rowOff>
    </xdr:to>
    <xdr:sp macro="" textlink="">
      <xdr:nvSpPr>
        <xdr:cNvPr id="258" name="楕円 257"/>
        <xdr:cNvSpPr/>
      </xdr:nvSpPr>
      <xdr:spPr>
        <a:xfrm>
          <a:off x="1079500" y="166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118223</xdr:rowOff>
    </xdr:from>
    <xdr:ext cx="534377" cy="259045"/>
    <xdr:sp macro="" textlink="">
      <xdr:nvSpPr>
        <xdr:cNvPr id="259" name="テキスト ボックス 258"/>
        <xdr:cNvSpPr txBox="1"/>
      </xdr:nvSpPr>
      <xdr:spPr>
        <a:xfrm>
          <a:off x="863111" y="1674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6175</xdr:rowOff>
    </xdr:from>
    <xdr:to>
      <xdr:col>55</xdr:col>
      <xdr:colOff>0</xdr:colOff>
      <xdr:row>34</xdr:row>
      <xdr:rowOff>44450</xdr:rowOff>
    </xdr:to>
    <xdr:cxnSp macro="">
      <xdr:nvCxnSpPr>
        <xdr:cNvPr id="288" name="直線コネクタ 287"/>
        <xdr:cNvCxnSpPr/>
      </xdr:nvCxnSpPr>
      <xdr:spPr>
        <a:xfrm>
          <a:off x="9639300" y="5835475"/>
          <a:ext cx="8382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6175</xdr:rowOff>
    </xdr:from>
    <xdr:to>
      <xdr:col>50</xdr:col>
      <xdr:colOff>114300</xdr:colOff>
      <xdr:row>35</xdr:row>
      <xdr:rowOff>41257</xdr:rowOff>
    </xdr:to>
    <xdr:cxnSp macro="">
      <xdr:nvCxnSpPr>
        <xdr:cNvPr id="291" name="直線コネクタ 290"/>
        <xdr:cNvCxnSpPr/>
      </xdr:nvCxnSpPr>
      <xdr:spPr>
        <a:xfrm flipV="1">
          <a:off x="8750300" y="5835475"/>
          <a:ext cx="889000" cy="20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41257</xdr:rowOff>
    </xdr:from>
    <xdr:to>
      <xdr:col>45</xdr:col>
      <xdr:colOff>177800</xdr:colOff>
      <xdr:row>35</xdr:row>
      <xdr:rowOff>72728</xdr:rowOff>
    </xdr:to>
    <xdr:cxnSp macro="">
      <xdr:nvCxnSpPr>
        <xdr:cNvPr id="294" name="直線コネクタ 293"/>
        <xdr:cNvCxnSpPr/>
      </xdr:nvCxnSpPr>
      <xdr:spPr>
        <a:xfrm flipV="1">
          <a:off x="7861300" y="6042007"/>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72728</xdr:rowOff>
    </xdr:from>
    <xdr:to>
      <xdr:col>41</xdr:col>
      <xdr:colOff>50800</xdr:colOff>
      <xdr:row>35</xdr:row>
      <xdr:rowOff>152296</xdr:rowOff>
    </xdr:to>
    <xdr:cxnSp macro="">
      <xdr:nvCxnSpPr>
        <xdr:cNvPr id="297" name="直線コネクタ 296"/>
        <xdr:cNvCxnSpPr/>
      </xdr:nvCxnSpPr>
      <xdr:spPr>
        <a:xfrm flipV="1">
          <a:off x="6972300" y="6073478"/>
          <a:ext cx="889000" cy="7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165100</xdr:rowOff>
    </xdr:from>
    <xdr:to>
      <xdr:col>55</xdr:col>
      <xdr:colOff>50800</xdr:colOff>
      <xdr:row>34</xdr:row>
      <xdr:rowOff>95250</xdr:rowOff>
    </xdr:to>
    <xdr:sp macro="" textlink="">
      <xdr:nvSpPr>
        <xdr:cNvPr id="307" name="楕円 306"/>
        <xdr:cNvSpPr/>
      </xdr:nvSpPr>
      <xdr:spPr>
        <a:xfrm>
          <a:off x="104267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16527</xdr:rowOff>
    </xdr:from>
    <xdr:ext cx="599010" cy="259045"/>
    <xdr:sp macro="" textlink="">
      <xdr:nvSpPr>
        <xdr:cNvPr id="308" name="補助費等該当値テキスト"/>
        <xdr:cNvSpPr txBox="1"/>
      </xdr:nvSpPr>
      <xdr:spPr>
        <a:xfrm>
          <a:off x="10528300" y="567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126825</xdr:rowOff>
    </xdr:from>
    <xdr:to>
      <xdr:col>50</xdr:col>
      <xdr:colOff>165100</xdr:colOff>
      <xdr:row>34</xdr:row>
      <xdr:rowOff>56975</xdr:rowOff>
    </xdr:to>
    <xdr:sp macro="" textlink="">
      <xdr:nvSpPr>
        <xdr:cNvPr id="309" name="楕円 308"/>
        <xdr:cNvSpPr/>
      </xdr:nvSpPr>
      <xdr:spPr>
        <a:xfrm>
          <a:off x="9588500" y="57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73502</xdr:rowOff>
    </xdr:from>
    <xdr:ext cx="599010" cy="259045"/>
    <xdr:sp macro="" textlink="">
      <xdr:nvSpPr>
        <xdr:cNvPr id="310" name="テキスト ボックス 309"/>
        <xdr:cNvSpPr txBox="1"/>
      </xdr:nvSpPr>
      <xdr:spPr>
        <a:xfrm>
          <a:off x="9339795" y="555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161907</xdr:rowOff>
    </xdr:from>
    <xdr:to>
      <xdr:col>46</xdr:col>
      <xdr:colOff>38100</xdr:colOff>
      <xdr:row>35</xdr:row>
      <xdr:rowOff>92057</xdr:rowOff>
    </xdr:to>
    <xdr:sp macro="" textlink="">
      <xdr:nvSpPr>
        <xdr:cNvPr id="311" name="楕円 310"/>
        <xdr:cNvSpPr/>
      </xdr:nvSpPr>
      <xdr:spPr>
        <a:xfrm>
          <a:off x="8699500" y="59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108584</xdr:rowOff>
    </xdr:from>
    <xdr:ext cx="599010" cy="259045"/>
    <xdr:sp macro="" textlink="">
      <xdr:nvSpPr>
        <xdr:cNvPr id="312" name="テキスト ボックス 311"/>
        <xdr:cNvSpPr txBox="1"/>
      </xdr:nvSpPr>
      <xdr:spPr>
        <a:xfrm>
          <a:off x="8450795" y="576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21928</xdr:rowOff>
    </xdr:from>
    <xdr:to>
      <xdr:col>41</xdr:col>
      <xdr:colOff>101600</xdr:colOff>
      <xdr:row>35</xdr:row>
      <xdr:rowOff>123528</xdr:rowOff>
    </xdr:to>
    <xdr:sp macro="" textlink="">
      <xdr:nvSpPr>
        <xdr:cNvPr id="313" name="楕円 312"/>
        <xdr:cNvSpPr/>
      </xdr:nvSpPr>
      <xdr:spPr>
        <a:xfrm>
          <a:off x="7810500" y="602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140055</xdr:rowOff>
    </xdr:from>
    <xdr:ext cx="599010" cy="259045"/>
    <xdr:sp macro="" textlink="">
      <xdr:nvSpPr>
        <xdr:cNvPr id="314" name="テキスト ボックス 313"/>
        <xdr:cNvSpPr txBox="1"/>
      </xdr:nvSpPr>
      <xdr:spPr>
        <a:xfrm>
          <a:off x="7561795" y="579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101496</xdr:rowOff>
    </xdr:from>
    <xdr:to>
      <xdr:col>36</xdr:col>
      <xdr:colOff>165100</xdr:colOff>
      <xdr:row>36</xdr:row>
      <xdr:rowOff>31646</xdr:rowOff>
    </xdr:to>
    <xdr:sp macro="" textlink="">
      <xdr:nvSpPr>
        <xdr:cNvPr id="315" name="楕円 314"/>
        <xdr:cNvSpPr/>
      </xdr:nvSpPr>
      <xdr:spPr>
        <a:xfrm>
          <a:off x="6921500" y="61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48173</xdr:rowOff>
    </xdr:from>
    <xdr:ext cx="599010" cy="259045"/>
    <xdr:sp macro="" textlink="">
      <xdr:nvSpPr>
        <xdr:cNvPr id="316" name="テキスト ボックス 315"/>
        <xdr:cNvSpPr txBox="1"/>
      </xdr:nvSpPr>
      <xdr:spPr>
        <a:xfrm>
          <a:off x="6672795" y="587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15204</xdr:rowOff>
    </xdr:from>
    <xdr:to>
      <xdr:col>55</xdr:col>
      <xdr:colOff>0</xdr:colOff>
      <xdr:row>56</xdr:row>
      <xdr:rowOff>152231</xdr:rowOff>
    </xdr:to>
    <xdr:cxnSp macro="">
      <xdr:nvCxnSpPr>
        <xdr:cNvPr id="345" name="直線コネクタ 344"/>
        <xdr:cNvCxnSpPr/>
      </xdr:nvCxnSpPr>
      <xdr:spPr>
        <a:xfrm flipV="1">
          <a:off x="9639300" y="9616404"/>
          <a:ext cx="838200" cy="13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169987</xdr:rowOff>
    </xdr:from>
    <xdr:to>
      <xdr:col>50</xdr:col>
      <xdr:colOff>114300</xdr:colOff>
      <xdr:row>56</xdr:row>
      <xdr:rowOff>152231</xdr:rowOff>
    </xdr:to>
    <xdr:cxnSp macro="">
      <xdr:nvCxnSpPr>
        <xdr:cNvPr id="348" name="直線コネクタ 347"/>
        <xdr:cNvCxnSpPr/>
      </xdr:nvCxnSpPr>
      <xdr:spPr>
        <a:xfrm>
          <a:off x="8750300" y="9599737"/>
          <a:ext cx="889000" cy="15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169987</xdr:rowOff>
    </xdr:from>
    <xdr:to>
      <xdr:col>45</xdr:col>
      <xdr:colOff>177800</xdr:colOff>
      <xdr:row>56</xdr:row>
      <xdr:rowOff>164902</xdr:rowOff>
    </xdr:to>
    <xdr:cxnSp macro="">
      <xdr:nvCxnSpPr>
        <xdr:cNvPr id="351" name="直線コネクタ 350"/>
        <xdr:cNvCxnSpPr/>
      </xdr:nvCxnSpPr>
      <xdr:spPr>
        <a:xfrm flipV="1">
          <a:off x="7861300" y="9599737"/>
          <a:ext cx="889000" cy="16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164902</xdr:rowOff>
    </xdr:from>
    <xdr:to>
      <xdr:col>41</xdr:col>
      <xdr:colOff>50800</xdr:colOff>
      <xdr:row>57</xdr:row>
      <xdr:rowOff>112095</xdr:rowOff>
    </xdr:to>
    <xdr:cxnSp macro="">
      <xdr:nvCxnSpPr>
        <xdr:cNvPr id="354" name="直線コネクタ 353"/>
        <xdr:cNvCxnSpPr/>
      </xdr:nvCxnSpPr>
      <xdr:spPr>
        <a:xfrm flipV="1">
          <a:off x="6972300" y="9766102"/>
          <a:ext cx="889000" cy="1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135854</xdr:rowOff>
    </xdr:from>
    <xdr:to>
      <xdr:col>55</xdr:col>
      <xdr:colOff>50800</xdr:colOff>
      <xdr:row>56</xdr:row>
      <xdr:rowOff>66004</xdr:rowOff>
    </xdr:to>
    <xdr:sp macro="" textlink="">
      <xdr:nvSpPr>
        <xdr:cNvPr id="364" name="楕円 363"/>
        <xdr:cNvSpPr/>
      </xdr:nvSpPr>
      <xdr:spPr>
        <a:xfrm>
          <a:off x="10426700" y="95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158731</xdr:rowOff>
    </xdr:from>
    <xdr:ext cx="599010" cy="259045"/>
    <xdr:sp macro="" textlink="">
      <xdr:nvSpPr>
        <xdr:cNvPr id="365" name="普通建設事業費該当値テキスト"/>
        <xdr:cNvSpPr txBox="1"/>
      </xdr:nvSpPr>
      <xdr:spPr>
        <a:xfrm>
          <a:off x="10528300" y="941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101431</xdr:rowOff>
    </xdr:from>
    <xdr:to>
      <xdr:col>50</xdr:col>
      <xdr:colOff>165100</xdr:colOff>
      <xdr:row>57</xdr:row>
      <xdr:rowOff>31581</xdr:rowOff>
    </xdr:to>
    <xdr:sp macro="" textlink="">
      <xdr:nvSpPr>
        <xdr:cNvPr id="366" name="楕円 365"/>
        <xdr:cNvSpPr/>
      </xdr:nvSpPr>
      <xdr:spPr>
        <a:xfrm>
          <a:off x="9588500" y="97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48108</xdr:rowOff>
    </xdr:from>
    <xdr:ext cx="599010" cy="259045"/>
    <xdr:sp macro="" textlink="">
      <xdr:nvSpPr>
        <xdr:cNvPr id="367" name="テキスト ボックス 366"/>
        <xdr:cNvSpPr txBox="1"/>
      </xdr:nvSpPr>
      <xdr:spPr>
        <a:xfrm>
          <a:off x="9339795" y="947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119187</xdr:rowOff>
    </xdr:from>
    <xdr:to>
      <xdr:col>46</xdr:col>
      <xdr:colOff>38100</xdr:colOff>
      <xdr:row>56</xdr:row>
      <xdr:rowOff>49337</xdr:rowOff>
    </xdr:to>
    <xdr:sp macro="" textlink="">
      <xdr:nvSpPr>
        <xdr:cNvPr id="368" name="楕円 367"/>
        <xdr:cNvSpPr/>
      </xdr:nvSpPr>
      <xdr:spPr>
        <a:xfrm>
          <a:off x="8699500" y="95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65864</xdr:rowOff>
    </xdr:from>
    <xdr:ext cx="599010" cy="259045"/>
    <xdr:sp macro="" textlink="">
      <xdr:nvSpPr>
        <xdr:cNvPr id="369" name="テキスト ボックス 368"/>
        <xdr:cNvSpPr txBox="1"/>
      </xdr:nvSpPr>
      <xdr:spPr>
        <a:xfrm>
          <a:off x="8450795" y="932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114102</xdr:rowOff>
    </xdr:from>
    <xdr:to>
      <xdr:col>41</xdr:col>
      <xdr:colOff>101600</xdr:colOff>
      <xdr:row>57</xdr:row>
      <xdr:rowOff>44252</xdr:rowOff>
    </xdr:to>
    <xdr:sp macro="" textlink="">
      <xdr:nvSpPr>
        <xdr:cNvPr id="370" name="楕円 369"/>
        <xdr:cNvSpPr/>
      </xdr:nvSpPr>
      <xdr:spPr>
        <a:xfrm>
          <a:off x="7810500" y="97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60779</xdr:rowOff>
    </xdr:from>
    <xdr:ext cx="599010" cy="259045"/>
    <xdr:sp macro="" textlink="">
      <xdr:nvSpPr>
        <xdr:cNvPr id="371" name="テキスト ボックス 370"/>
        <xdr:cNvSpPr txBox="1"/>
      </xdr:nvSpPr>
      <xdr:spPr>
        <a:xfrm>
          <a:off x="7561795" y="94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61295</xdr:rowOff>
    </xdr:from>
    <xdr:to>
      <xdr:col>36</xdr:col>
      <xdr:colOff>165100</xdr:colOff>
      <xdr:row>57</xdr:row>
      <xdr:rowOff>162895</xdr:rowOff>
    </xdr:to>
    <xdr:sp macro="" textlink="">
      <xdr:nvSpPr>
        <xdr:cNvPr id="372" name="楕円 371"/>
        <xdr:cNvSpPr/>
      </xdr:nvSpPr>
      <xdr:spPr>
        <a:xfrm>
          <a:off x="6921500" y="98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154022</xdr:rowOff>
    </xdr:from>
    <xdr:ext cx="599010" cy="259045"/>
    <xdr:sp macro="" textlink="">
      <xdr:nvSpPr>
        <xdr:cNvPr id="373" name="テキスト ボックス 372"/>
        <xdr:cNvSpPr txBox="1"/>
      </xdr:nvSpPr>
      <xdr:spPr>
        <a:xfrm>
          <a:off x="6672795" y="992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39322</xdr:rowOff>
    </xdr:from>
    <xdr:to>
      <xdr:col>55</xdr:col>
      <xdr:colOff>0</xdr:colOff>
      <xdr:row>78</xdr:row>
      <xdr:rowOff>139700</xdr:rowOff>
    </xdr:to>
    <xdr:cxnSp macro="">
      <xdr:nvCxnSpPr>
        <xdr:cNvPr id="400" name="直線コネクタ 399"/>
        <xdr:cNvCxnSpPr/>
      </xdr:nvCxnSpPr>
      <xdr:spPr>
        <a:xfrm>
          <a:off x="9639300" y="13412422"/>
          <a:ext cx="838200" cy="10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39322</xdr:rowOff>
    </xdr:from>
    <xdr:to>
      <xdr:col>50</xdr:col>
      <xdr:colOff>114300</xdr:colOff>
      <xdr:row>78</xdr:row>
      <xdr:rowOff>44438</xdr:rowOff>
    </xdr:to>
    <xdr:cxnSp macro="">
      <xdr:nvCxnSpPr>
        <xdr:cNvPr id="403" name="直線コネクタ 402"/>
        <xdr:cNvCxnSpPr/>
      </xdr:nvCxnSpPr>
      <xdr:spPr>
        <a:xfrm flipV="1">
          <a:off x="8750300" y="1341242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123565</xdr:rowOff>
    </xdr:from>
    <xdr:to>
      <xdr:col>45</xdr:col>
      <xdr:colOff>177800</xdr:colOff>
      <xdr:row>78</xdr:row>
      <xdr:rowOff>44438</xdr:rowOff>
    </xdr:to>
    <xdr:cxnSp macro="">
      <xdr:nvCxnSpPr>
        <xdr:cNvPr id="406" name="直線コネクタ 405"/>
        <xdr:cNvCxnSpPr/>
      </xdr:nvCxnSpPr>
      <xdr:spPr>
        <a:xfrm>
          <a:off x="7861300" y="12982315"/>
          <a:ext cx="889000" cy="4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123565</xdr:rowOff>
    </xdr:from>
    <xdr:to>
      <xdr:col>41</xdr:col>
      <xdr:colOff>50800</xdr:colOff>
      <xdr:row>78</xdr:row>
      <xdr:rowOff>3161</xdr:rowOff>
    </xdr:to>
    <xdr:cxnSp macro="">
      <xdr:nvCxnSpPr>
        <xdr:cNvPr id="409" name="直線コネクタ 408"/>
        <xdr:cNvCxnSpPr/>
      </xdr:nvCxnSpPr>
      <xdr:spPr>
        <a:xfrm flipV="1">
          <a:off x="6972300" y="12982315"/>
          <a:ext cx="889000" cy="39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9" name="楕円 418"/>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0"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159972</xdr:rowOff>
    </xdr:from>
    <xdr:to>
      <xdr:col>50</xdr:col>
      <xdr:colOff>165100</xdr:colOff>
      <xdr:row>78</xdr:row>
      <xdr:rowOff>90122</xdr:rowOff>
    </xdr:to>
    <xdr:sp macro="" textlink="">
      <xdr:nvSpPr>
        <xdr:cNvPr id="421" name="楕円 420"/>
        <xdr:cNvSpPr/>
      </xdr:nvSpPr>
      <xdr:spPr>
        <a:xfrm>
          <a:off x="9588500" y="133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81249</xdr:rowOff>
    </xdr:from>
    <xdr:ext cx="534377" cy="259045"/>
    <xdr:sp macro="" textlink="">
      <xdr:nvSpPr>
        <xdr:cNvPr id="422" name="テキスト ボックス 421"/>
        <xdr:cNvSpPr txBox="1"/>
      </xdr:nvSpPr>
      <xdr:spPr>
        <a:xfrm>
          <a:off x="9372111" y="1345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165088</xdr:rowOff>
    </xdr:from>
    <xdr:to>
      <xdr:col>46</xdr:col>
      <xdr:colOff>38100</xdr:colOff>
      <xdr:row>78</xdr:row>
      <xdr:rowOff>95238</xdr:rowOff>
    </xdr:to>
    <xdr:sp macro="" textlink="">
      <xdr:nvSpPr>
        <xdr:cNvPr id="423" name="楕円 422"/>
        <xdr:cNvSpPr/>
      </xdr:nvSpPr>
      <xdr:spPr>
        <a:xfrm>
          <a:off x="8699500" y="13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86365</xdr:rowOff>
    </xdr:from>
    <xdr:ext cx="534377" cy="259045"/>
    <xdr:sp macro="" textlink="">
      <xdr:nvSpPr>
        <xdr:cNvPr id="424" name="テキスト ボックス 423"/>
        <xdr:cNvSpPr txBox="1"/>
      </xdr:nvSpPr>
      <xdr:spPr>
        <a:xfrm>
          <a:off x="8483111" y="134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72765</xdr:rowOff>
    </xdr:from>
    <xdr:to>
      <xdr:col>41</xdr:col>
      <xdr:colOff>101600</xdr:colOff>
      <xdr:row>76</xdr:row>
      <xdr:rowOff>2915</xdr:rowOff>
    </xdr:to>
    <xdr:sp macro="" textlink="">
      <xdr:nvSpPr>
        <xdr:cNvPr id="425" name="楕円 424"/>
        <xdr:cNvSpPr/>
      </xdr:nvSpPr>
      <xdr:spPr>
        <a:xfrm>
          <a:off x="7810500" y="129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19442</xdr:rowOff>
    </xdr:from>
    <xdr:ext cx="599010" cy="259045"/>
    <xdr:sp macro="" textlink="">
      <xdr:nvSpPr>
        <xdr:cNvPr id="426" name="テキスト ボックス 425"/>
        <xdr:cNvSpPr txBox="1"/>
      </xdr:nvSpPr>
      <xdr:spPr>
        <a:xfrm>
          <a:off x="7561795" y="127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123811</xdr:rowOff>
    </xdr:from>
    <xdr:to>
      <xdr:col>36</xdr:col>
      <xdr:colOff>165100</xdr:colOff>
      <xdr:row>78</xdr:row>
      <xdr:rowOff>53961</xdr:rowOff>
    </xdr:to>
    <xdr:sp macro="" textlink="">
      <xdr:nvSpPr>
        <xdr:cNvPr id="427" name="楕円 426"/>
        <xdr:cNvSpPr/>
      </xdr:nvSpPr>
      <xdr:spPr>
        <a:xfrm>
          <a:off x="6921500" y="133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45088</xdr:rowOff>
    </xdr:from>
    <xdr:ext cx="534377" cy="259045"/>
    <xdr:sp macro="" textlink="">
      <xdr:nvSpPr>
        <xdr:cNvPr id="428" name="テキスト ボックス 427"/>
        <xdr:cNvSpPr txBox="1"/>
      </xdr:nvSpPr>
      <xdr:spPr>
        <a:xfrm>
          <a:off x="6705111" y="1341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154153</xdr:rowOff>
    </xdr:from>
    <xdr:to>
      <xdr:col>55</xdr:col>
      <xdr:colOff>0</xdr:colOff>
      <xdr:row>96</xdr:row>
      <xdr:rowOff>106804</xdr:rowOff>
    </xdr:to>
    <xdr:cxnSp macro="">
      <xdr:nvCxnSpPr>
        <xdr:cNvPr id="459" name="直線コネクタ 458"/>
        <xdr:cNvCxnSpPr/>
      </xdr:nvCxnSpPr>
      <xdr:spPr>
        <a:xfrm flipV="1">
          <a:off x="9639300" y="16270453"/>
          <a:ext cx="838200" cy="29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106804</xdr:rowOff>
    </xdr:from>
    <xdr:to>
      <xdr:col>50</xdr:col>
      <xdr:colOff>114300</xdr:colOff>
      <xdr:row>97</xdr:row>
      <xdr:rowOff>88512</xdr:rowOff>
    </xdr:to>
    <xdr:cxnSp macro="">
      <xdr:nvCxnSpPr>
        <xdr:cNvPr id="462" name="直線コネクタ 461"/>
        <xdr:cNvCxnSpPr/>
      </xdr:nvCxnSpPr>
      <xdr:spPr>
        <a:xfrm flipV="1">
          <a:off x="8750300" y="16566004"/>
          <a:ext cx="889000" cy="15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88512</xdr:rowOff>
    </xdr:from>
    <xdr:to>
      <xdr:col>45</xdr:col>
      <xdr:colOff>177800</xdr:colOff>
      <xdr:row>98</xdr:row>
      <xdr:rowOff>31775</xdr:rowOff>
    </xdr:to>
    <xdr:cxnSp macro="">
      <xdr:nvCxnSpPr>
        <xdr:cNvPr id="465" name="直線コネクタ 464"/>
        <xdr:cNvCxnSpPr/>
      </xdr:nvCxnSpPr>
      <xdr:spPr>
        <a:xfrm flipV="1">
          <a:off x="7861300" y="16719162"/>
          <a:ext cx="889000" cy="11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140703</xdr:rowOff>
    </xdr:from>
    <xdr:to>
      <xdr:col>41</xdr:col>
      <xdr:colOff>50800</xdr:colOff>
      <xdr:row>98</xdr:row>
      <xdr:rowOff>31775</xdr:rowOff>
    </xdr:to>
    <xdr:cxnSp macro="">
      <xdr:nvCxnSpPr>
        <xdr:cNvPr id="468" name="直線コネクタ 467"/>
        <xdr:cNvCxnSpPr/>
      </xdr:nvCxnSpPr>
      <xdr:spPr>
        <a:xfrm>
          <a:off x="6972300" y="16771353"/>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103353</xdr:rowOff>
    </xdr:from>
    <xdr:to>
      <xdr:col>55</xdr:col>
      <xdr:colOff>50800</xdr:colOff>
      <xdr:row>95</xdr:row>
      <xdr:rowOff>33503</xdr:rowOff>
    </xdr:to>
    <xdr:sp macro="" textlink="">
      <xdr:nvSpPr>
        <xdr:cNvPr id="478" name="楕円 477"/>
        <xdr:cNvSpPr/>
      </xdr:nvSpPr>
      <xdr:spPr>
        <a:xfrm>
          <a:off x="10426700" y="162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126230</xdr:rowOff>
    </xdr:from>
    <xdr:ext cx="599010" cy="259045"/>
    <xdr:sp macro="" textlink="">
      <xdr:nvSpPr>
        <xdr:cNvPr id="479" name="普通建設事業費 （ うち更新整備　）該当値テキスト"/>
        <xdr:cNvSpPr txBox="1"/>
      </xdr:nvSpPr>
      <xdr:spPr>
        <a:xfrm>
          <a:off x="10528300" y="1607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56004</xdr:rowOff>
    </xdr:from>
    <xdr:to>
      <xdr:col>50</xdr:col>
      <xdr:colOff>165100</xdr:colOff>
      <xdr:row>96</xdr:row>
      <xdr:rowOff>157604</xdr:rowOff>
    </xdr:to>
    <xdr:sp macro="" textlink="">
      <xdr:nvSpPr>
        <xdr:cNvPr id="480" name="楕円 479"/>
        <xdr:cNvSpPr/>
      </xdr:nvSpPr>
      <xdr:spPr>
        <a:xfrm>
          <a:off x="9588500" y="1651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2681</xdr:rowOff>
    </xdr:from>
    <xdr:ext cx="599010" cy="259045"/>
    <xdr:sp macro="" textlink="">
      <xdr:nvSpPr>
        <xdr:cNvPr id="481" name="テキスト ボックス 480"/>
        <xdr:cNvSpPr txBox="1"/>
      </xdr:nvSpPr>
      <xdr:spPr>
        <a:xfrm>
          <a:off x="9339795" y="1629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37712</xdr:rowOff>
    </xdr:from>
    <xdr:to>
      <xdr:col>46</xdr:col>
      <xdr:colOff>38100</xdr:colOff>
      <xdr:row>97</xdr:row>
      <xdr:rowOff>139312</xdr:rowOff>
    </xdr:to>
    <xdr:sp macro="" textlink="">
      <xdr:nvSpPr>
        <xdr:cNvPr id="482" name="楕円 481"/>
        <xdr:cNvSpPr/>
      </xdr:nvSpPr>
      <xdr:spPr>
        <a:xfrm>
          <a:off x="8699500" y="166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155839</xdr:rowOff>
    </xdr:from>
    <xdr:ext cx="599010" cy="259045"/>
    <xdr:sp macro="" textlink="">
      <xdr:nvSpPr>
        <xdr:cNvPr id="483" name="テキスト ボックス 482"/>
        <xdr:cNvSpPr txBox="1"/>
      </xdr:nvSpPr>
      <xdr:spPr>
        <a:xfrm>
          <a:off x="8450795" y="1644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152425</xdr:rowOff>
    </xdr:from>
    <xdr:to>
      <xdr:col>41</xdr:col>
      <xdr:colOff>101600</xdr:colOff>
      <xdr:row>98</xdr:row>
      <xdr:rowOff>82575</xdr:rowOff>
    </xdr:to>
    <xdr:sp macro="" textlink="">
      <xdr:nvSpPr>
        <xdr:cNvPr id="484" name="楕円 483"/>
        <xdr:cNvSpPr/>
      </xdr:nvSpPr>
      <xdr:spPr>
        <a:xfrm>
          <a:off x="7810500" y="167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73702</xdr:rowOff>
    </xdr:from>
    <xdr:ext cx="534377" cy="259045"/>
    <xdr:sp macro="" textlink="">
      <xdr:nvSpPr>
        <xdr:cNvPr id="485" name="テキスト ボックス 484"/>
        <xdr:cNvSpPr txBox="1"/>
      </xdr:nvSpPr>
      <xdr:spPr>
        <a:xfrm>
          <a:off x="7594111" y="168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89903</xdr:rowOff>
    </xdr:from>
    <xdr:to>
      <xdr:col>36</xdr:col>
      <xdr:colOff>165100</xdr:colOff>
      <xdr:row>98</xdr:row>
      <xdr:rowOff>20053</xdr:rowOff>
    </xdr:to>
    <xdr:sp macro="" textlink="">
      <xdr:nvSpPr>
        <xdr:cNvPr id="486" name="楕円 485"/>
        <xdr:cNvSpPr/>
      </xdr:nvSpPr>
      <xdr:spPr>
        <a:xfrm>
          <a:off x="6921500" y="167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36580</xdr:rowOff>
    </xdr:from>
    <xdr:ext cx="534377" cy="259045"/>
    <xdr:sp macro="" textlink="">
      <xdr:nvSpPr>
        <xdr:cNvPr id="487" name="テキスト ボックス 486"/>
        <xdr:cNvSpPr txBox="1"/>
      </xdr:nvSpPr>
      <xdr:spPr>
        <a:xfrm>
          <a:off x="6705111" y="164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37108</xdr:rowOff>
    </xdr:from>
    <xdr:to>
      <xdr:col>81</xdr:col>
      <xdr:colOff>50800</xdr:colOff>
      <xdr:row>39</xdr:row>
      <xdr:rowOff>98878</xdr:rowOff>
    </xdr:to>
    <xdr:cxnSp macro="">
      <xdr:nvCxnSpPr>
        <xdr:cNvPr id="521" name="直線コネクタ 520"/>
        <xdr:cNvCxnSpPr/>
      </xdr:nvCxnSpPr>
      <xdr:spPr>
        <a:xfrm>
          <a:off x="14592300" y="6723658"/>
          <a:ext cx="889000" cy="6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37108</xdr:rowOff>
    </xdr:from>
    <xdr:to>
      <xdr:col>76</xdr:col>
      <xdr:colOff>114300</xdr:colOff>
      <xdr:row>39</xdr:row>
      <xdr:rowOff>38888</xdr:rowOff>
    </xdr:to>
    <xdr:cxnSp macro="">
      <xdr:nvCxnSpPr>
        <xdr:cNvPr id="524" name="直線コネクタ 523"/>
        <xdr:cNvCxnSpPr/>
      </xdr:nvCxnSpPr>
      <xdr:spPr>
        <a:xfrm flipV="1">
          <a:off x="13703300" y="6723658"/>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89309</xdr:rowOff>
    </xdr:from>
    <xdr:ext cx="534377" cy="259045"/>
    <xdr:sp macro="" textlink="">
      <xdr:nvSpPr>
        <xdr:cNvPr id="526" name="テキスト ボックス 525"/>
        <xdr:cNvSpPr txBox="1"/>
      </xdr:nvSpPr>
      <xdr:spPr>
        <a:xfrm>
          <a:off x="14325111" y="67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38888</xdr:rowOff>
    </xdr:from>
    <xdr:to>
      <xdr:col>71</xdr:col>
      <xdr:colOff>177800</xdr:colOff>
      <xdr:row>39</xdr:row>
      <xdr:rowOff>98878</xdr:rowOff>
    </xdr:to>
    <xdr:cxnSp macro="">
      <xdr:nvCxnSpPr>
        <xdr:cNvPr id="527" name="直線コネクタ 526"/>
        <xdr:cNvCxnSpPr/>
      </xdr:nvCxnSpPr>
      <xdr:spPr>
        <a:xfrm flipV="1">
          <a:off x="12814300" y="6725438"/>
          <a:ext cx="889000" cy="5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157758</xdr:rowOff>
    </xdr:from>
    <xdr:to>
      <xdr:col>76</xdr:col>
      <xdr:colOff>165100</xdr:colOff>
      <xdr:row>39</xdr:row>
      <xdr:rowOff>87908</xdr:rowOff>
    </xdr:to>
    <xdr:sp macro="" textlink="">
      <xdr:nvSpPr>
        <xdr:cNvPr id="541" name="楕円 540"/>
        <xdr:cNvSpPr/>
      </xdr:nvSpPr>
      <xdr:spPr>
        <a:xfrm>
          <a:off x="14541500" y="66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104434</xdr:rowOff>
    </xdr:from>
    <xdr:ext cx="534377" cy="259045"/>
    <xdr:sp macro="" textlink="">
      <xdr:nvSpPr>
        <xdr:cNvPr id="542" name="テキスト ボックス 541"/>
        <xdr:cNvSpPr txBox="1"/>
      </xdr:nvSpPr>
      <xdr:spPr>
        <a:xfrm>
          <a:off x="14325111" y="644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159538</xdr:rowOff>
    </xdr:from>
    <xdr:to>
      <xdr:col>72</xdr:col>
      <xdr:colOff>38100</xdr:colOff>
      <xdr:row>39</xdr:row>
      <xdr:rowOff>89688</xdr:rowOff>
    </xdr:to>
    <xdr:sp macro="" textlink="">
      <xdr:nvSpPr>
        <xdr:cNvPr id="543" name="楕円 542"/>
        <xdr:cNvSpPr/>
      </xdr:nvSpPr>
      <xdr:spPr>
        <a:xfrm>
          <a:off x="13652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106215</xdr:rowOff>
    </xdr:from>
    <xdr:ext cx="534377" cy="259045"/>
    <xdr:sp macro="" textlink="">
      <xdr:nvSpPr>
        <xdr:cNvPr id="544" name="テキスト ボックス 543"/>
        <xdr:cNvSpPr txBox="1"/>
      </xdr:nvSpPr>
      <xdr:spPr>
        <a:xfrm>
          <a:off x="13436111" y="64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89554</xdr:rowOff>
    </xdr:from>
    <xdr:to>
      <xdr:col>85</xdr:col>
      <xdr:colOff>127000</xdr:colOff>
      <xdr:row>75</xdr:row>
      <xdr:rowOff>132399</xdr:rowOff>
    </xdr:to>
    <xdr:cxnSp macro="">
      <xdr:nvCxnSpPr>
        <xdr:cNvPr id="628" name="直線コネクタ 627"/>
        <xdr:cNvCxnSpPr/>
      </xdr:nvCxnSpPr>
      <xdr:spPr>
        <a:xfrm flipV="1">
          <a:off x="15481300" y="12948304"/>
          <a:ext cx="838200" cy="4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132399</xdr:rowOff>
    </xdr:from>
    <xdr:to>
      <xdr:col>81</xdr:col>
      <xdr:colOff>50800</xdr:colOff>
      <xdr:row>76</xdr:row>
      <xdr:rowOff>51890</xdr:rowOff>
    </xdr:to>
    <xdr:cxnSp macro="">
      <xdr:nvCxnSpPr>
        <xdr:cNvPr id="631" name="直線コネクタ 630"/>
        <xdr:cNvCxnSpPr/>
      </xdr:nvCxnSpPr>
      <xdr:spPr>
        <a:xfrm flipV="1">
          <a:off x="14592300" y="12991149"/>
          <a:ext cx="889000" cy="9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51890</xdr:rowOff>
    </xdr:from>
    <xdr:to>
      <xdr:col>76</xdr:col>
      <xdr:colOff>114300</xdr:colOff>
      <xdr:row>76</xdr:row>
      <xdr:rowOff>66599</xdr:rowOff>
    </xdr:to>
    <xdr:cxnSp macro="">
      <xdr:nvCxnSpPr>
        <xdr:cNvPr id="634" name="直線コネクタ 633"/>
        <xdr:cNvCxnSpPr/>
      </xdr:nvCxnSpPr>
      <xdr:spPr>
        <a:xfrm flipV="1">
          <a:off x="13703300" y="13082090"/>
          <a:ext cx="889000" cy="1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66599</xdr:rowOff>
    </xdr:from>
    <xdr:to>
      <xdr:col>71</xdr:col>
      <xdr:colOff>177800</xdr:colOff>
      <xdr:row>76</xdr:row>
      <xdr:rowOff>71636</xdr:rowOff>
    </xdr:to>
    <xdr:cxnSp macro="">
      <xdr:nvCxnSpPr>
        <xdr:cNvPr id="637" name="直線コネクタ 636"/>
        <xdr:cNvCxnSpPr/>
      </xdr:nvCxnSpPr>
      <xdr:spPr>
        <a:xfrm flipV="1">
          <a:off x="12814300" y="13096799"/>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38754</xdr:rowOff>
    </xdr:from>
    <xdr:to>
      <xdr:col>85</xdr:col>
      <xdr:colOff>177800</xdr:colOff>
      <xdr:row>75</xdr:row>
      <xdr:rowOff>140354</xdr:rowOff>
    </xdr:to>
    <xdr:sp macro="" textlink="">
      <xdr:nvSpPr>
        <xdr:cNvPr id="647" name="楕円 646"/>
        <xdr:cNvSpPr/>
      </xdr:nvSpPr>
      <xdr:spPr>
        <a:xfrm>
          <a:off x="16268700" y="128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61631</xdr:rowOff>
    </xdr:from>
    <xdr:ext cx="599010" cy="259045"/>
    <xdr:sp macro="" textlink="">
      <xdr:nvSpPr>
        <xdr:cNvPr id="648" name="公債費該当値テキスト"/>
        <xdr:cNvSpPr txBox="1"/>
      </xdr:nvSpPr>
      <xdr:spPr>
        <a:xfrm>
          <a:off x="16370300" y="1274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81599</xdr:rowOff>
    </xdr:from>
    <xdr:to>
      <xdr:col>81</xdr:col>
      <xdr:colOff>101600</xdr:colOff>
      <xdr:row>76</xdr:row>
      <xdr:rowOff>11748</xdr:rowOff>
    </xdr:to>
    <xdr:sp macro="" textlink="">
      <xdr:nvSpPr>
        <xdr:cNvPr id="649" name="楕円 648"/>
        <xdr:cNvSpPr/>
      </xdr:nvSpPr>
      <xdr:spPr>
        <a:xfrm>
          <a:off x="15430500" y="129403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28276</xdr:rowOff>
    </xdr:from>
    <xdr:ext cx="599010" cy="259045"/>
    <xdr:sp macro="" textlink="">
      <xdr:nvSpPr>
        <xdr:cNvPr id="650" name="テキスト ボックス 649"/>
        <xdr:cNvSpPr txBox="1"/>
      </xdr:nvSpPr>
      <xdr:spPr>
        <a:xfrm>
          <a:off x="15181795" y="1271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1090</xdr:rowOff>
    </xdr:from>
    <xdr:to>
      <xdr:col>76</xdr:col>
      <xdr:colOff>165100</xdr:colOff>
      <xdr:row>76</xdr:row>
      <xdr:rowOff>102690</xdr:rowOff>
    </xdr:to>
    <xdr:sp macro="" textlink="">
      <xdr:nvSpPr>
        <xdr:cNvPr id="651" name="楕円 650"/>
        <xdr:cNvSpPr/>
      </xdr:nvSpPr>
      <xdr:spPr>
        <a:xfrm>
          <a:off x="14541500" y="130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93817</xdr:rowOff>
    </xdr:from>
    <xdr:ext cx="534377" cy="259045"/>
    <xdr:sp macro="" textlink="">
      <xdr:nvSpPr>
        <xdr:cNvPr id="652" name="テキスト ボックス 651"/>
        <xdr:cNvSpPr txBox="1"/>
      </xdr:nvSpPr>
      <xdr:spPr>
        <a:xfrm>
          <a:off x="14325111" y="1312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15799</xdr:rowOff>
    </xdr:from>
    <xdr:to>
      <xdr:col>72</xdr:col>
      <xdr:colOff>38100</xdr:colOff>
      <xdr:row>76</xdr:row>
      <xdr:rowOff>117399</xdr:rowOff>
    </xdr:to>
    <xdr:sp macro="" textlink="">
      <xdr:nvSpPr>
        <xdr:cNvPr id="653" name="楕円 652"/>
        <xdr:cNvSpPr/>
      </xdr:nvSpPr>
      <xdr:spPr>
        <a:xfrm>
          <a:off x="13652500" y="130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108526</xdr:rowOff>
    </xdr:from>
    <xdr:ext cx="534377" cy="259045"/>
    <xdr:sp macro="" textlink="">
      <xdr:nvSpPr>
        <xdr:cNvPr id="654" name="テキスト ボックス 653"/>
        <xdr:cNvSpPr txBox="1"/>
      </xdr:nvSpPr>
      <xdr:spPr>
        <a:xfrm>
          <a:off x="13436111" y="1313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20836</xdr:rowOff>
    </xdr:from>
    <xdr:to>
      <xdr:col>67</xdr:col>
      <xdr:colOff>101600</xdr:colOff>
      <xdr:row>76</xdr:row>
      <xdr:rowOff>122436</xdr:rowOff>
    </xdr:to>
    <xdr:sp macro="" textlink="">
      <xdr:nvSpPr>
        <xdr:cNvPr id="655" name="楕円 654"/>
        <xdr:cNvSpPr/>
      </xdr:nvSpPr>
      <xdr:spPr>
        <a:xfrm>
          <a:off x="12763500" y="130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113563</xdr:rowOff>
    </xdr:from>
    <xdr:ext cx="534377" cy="259045"/>
    <xdr:sp macro="" textlink="">
      <xdr:nvSpPr>
        <xdr:cNvPr id="656" name="テキスト ボックス 655"/>
        <xdr:cNvSpPr txBox="1"/>
      </xdr:nvSpPr>
      <xdr:spPr>
        <a:xfrm>
          <a:off x="12547111" y="1314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156491</xdr:rowOff>
    </xdr:from>
    <xdr:to>
      <xdr:col>85</xdr:col>
      <xdr:colOff>127000</xdr:colOff>
      <xdr:row>97</xdr:row>
      <xdr:rowOff>62743</xdr:rowOff>
    </xdr:to>
    <xdr:cxnSp macro="">
      <xdr:nvCxnSpPr>
        <xdr:cNvPr id="683" name="直線コネクタ 682"/>
        <xdr:cNvCxnSpPr/>
      </xdr:nvCxnSpPr>
      <xdr:spPr>
        <a:xfrm flipV="1">
          <a:off x="15481300" y="16615691"/>
          <a:ext cx="838200" cy="7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26938</xdr:rowOff>
    </xdr:from>
    <xdr:to>
      <xdr:col>81</xdr:col>
      <xdr:colOff>50800</xdr:colOff>
      <xdr:row>97</xdr:row>
      <xdr:rowOff>62743</xdr:rowOff>
    </xdr:to>
    <xdr:cxnSp macro="">
      <xdr:nvCxnSpPr>
        <xdr:cNvPr id="686" name="直線コネクタ 685"/>
        <xdr:cNvCxnSpPr/>
      </xdr:nvCxnSpPr>
      <xdr:spPr>
        <a:xfrm>
          <a:off x="14592300" y="16657588"/>
          <a:ext cx="889000" cy="3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162244</xdr:rowOff>
    </xdr:from>
    <xdr:to>
      <xdr:col>76</xdr:col>
      <xdr:colOff>114300</xdr:colOff>
      <xdr:row>97</xdr:row>
      <xdr:rowOff>26938</xdr:rowOff>
    </xdr:to>
    <xdr:cxnSp macro="">
      <xdr:nvCxnSpPr>
        <xdr:cNvPr id="689" name="直線コネクタ 688"/>
        <xdr:cNvCxnSpPr/>
      </xdr:nvCxnSpPr>
      <xdr:spPr>
        <a:xfrm>
          <a:off x="13703300" y="16621444"/>
          <a:ext cx="889000" cy="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122946</xdr:rowOff>
    </xdr:from>
    <xdr:to>
      <xdr:col>71</xdr:col>
      <xdr:colOff>177800</xdr:colOff>
      <xdr:row>96</xdr:row>
      <xdr:rowOff>162244</xdr:rowOff>
    </xdr:to>
    <xdr:cxnSp macro="">
      <xdr:nvCxnSpPr>
        <xdr:cNvPr id="692" name="直線コネクタ 691"/>
        <xdr:cNvCxnSpPr/>
      </xdr:nvCxnSpPr>
      <xdr:spPr>
        <a:xfrm>
          <a:off x="12814300" y="16582146"/>
          <a:ext cx="889000" cy="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105691</xdr:rowOff>
    </xdr:from>
    <xdr:to>
      <xdr:col>85</xdr:col>
      <xdr:colOff>177800</xdr:colOff>
      <xdr:row>97</xdr:row>
      <xdr:rowOff>35841</xdr:rowOff>
    </xdr:to>
    <xdr:sp macro="" textlink="">
      <xdr:nvSpPr>
        <xdr:cNvPr id="702" name="楕円 701"/>
        <xdr:cNvSpPr/>
      </xdr:nvSpPr>
      <xdr:spPr>
        <a:xfrm>
          <a:off x="16268700" y="1656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128568</xdr:rowOff>
    </xdr:from>
    <xdr:ext cx="599010" cy="259045"/>
    <xdr:sp macro="" textlink="">
      <xdr:nvSpPr>
        <xdr:cNvPr id="703" name="積立金該当値テキスト"/>
        <xdr:cNvSpPr txBox="1"/>
      </xdr:nvSpPr>
      <xdr:spPr>
        <a:xfrm>
          <a:off x="16370300" y="1641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11943</xdr:rowOff>
    </xdr:from>
    <xdr:to>
      <xdr:col>81</xdr:col>
      <xdr:colOff>101600</xdr:colOff>
      <xdr:row>97</xdr:row>
      <xdr:rowOff>113543</xdr:rowOff>
    </xdr:to>
    <xdr:sp macro="" textlink="">
      <xdr:nvSpPr>
        <xdr:cNvPr id="704" name="楕円 703"/>
        <xdr:cNvSpPr/>
      </xdr:nvSpPr>
      <xdr:spPr>
        <a:xfrm>
          <a:off x="15430500" y="166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130070</xdr:rowOff>
    </xdr:from>
    <xdr:ext cx="599010" cy="259045"/>
    <xdr:sp macro="" textlink="">
      <xdr:nvSpPr>
        <xdr:cNvPr id="705" name="テキスト ボックス 704"/>
        <xdr:cNvSpPr txBox="1"/>
      </xdr:nvSpPr>
      <xdr:spPr>
        <a:xfrm>
          <a:off x="15181795" y="1641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147588</xdr:rowOff>
    </xdr:from>
    <xdr:to>
      <xdr:col>76</xdr:col>
      <xdr:colOff>165100</xdr:colOff>
      <xdr:row>97</xdr:row>
      <xdr:rowOff>77738</xdr:rowOff>
    </xdr:to>
    <xdr:sp macro="" textlink="">
      <xdr:nvSpPr>
        <xdr:cNvPr id="706" name="楕円 705"/>
        <xdr:cNvSpPr/>
      </xdr:nvSpPr>
      <xdr:spPr>
        <a:xfrm>
          <a:off x="14541500" y="166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94265</xdr:rowOff>
    </xdr:from>
    <xdr:ext cx="599010" cy="259045"/>
    <xdr:sp macro="" textlink="">
      <xdr:nvSpPr>
        <xdr:cNvPr id="707" name="テキスト ボックス 706"/>
        <xdr:cNvSpPr txBox="1"/>
      </xdr:nvSpPr>
      <xdr:spPr>
        <a:xfrm>
          <a:off x="14292795" y="1638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111444</xdr:rowOff>
    </xdr:from>
    <xdr:to>
      <xdr:col>72</xdr:col>
      <xdr:colOff>38100</xdr:colOff>
      <xdr:row>97</xdr:row>
      <xdr:rowOff>41594</xdr:rowOff>
    </xdr:to>
    <xdr:sp macro="" textlink="">
      <xdr:nvSpPr>
        <xdr:cNvPr id="708" name="楕円 707"/>
        <xdr:cNvSpPr/>
      </xdr:nvSpPr>
      <xdr:spPr>
        <a:xfrm>
          <a:off x="13652500" y="165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58121</xdr:rowOff>
    </xdr:from>
    <xdr:ext cx="599010" cy="259045"/>
    <xdr:sp macro="" textlink="">
      <xdr:nvSpPr>
        <xdr:cNvPr id="709" name="テキスト ボックス 708"/>
        <xdr:cNvSpPr txBox="1"/>
      </xdr:nvSpPr>
      <xdr:spPr>
        <a:xfrm>
          <a:off x="13403795" y="1634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72146</xdr:rowOff>
    </xdr:from>
    <xdr:to>
      <xdr:col>67</xdr:col>
      <xdr:colOff>101600</xdr:colOff>
      <xdr:row>97</xdr:row>
      <xdr:rowOff>2296</xdr:rowOff>
    </xdr:to>
    <xdr:sp macro="" textlink="">
      <xdr:nvSpPr>
        <xdr:cNvPr id="710" name="楕円 709"/>
        <xdr:cNvSpPr/>
      </xdr:nvSpPr>
      <xdr:spPr>
        <a:xfrm>
          <a:off x="12763500" y="165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18823</xdr:rowOff>
    </xdr:from>
    <xdr:ext cx="599010" cy="259045"/>
    <xdr:sp macro="" textlink="">
      <xdr:nvSpPr>
        <xdr:cNvPr id="711" name="テキスト ボックス 710"/>
        <xdr:cNvSpPr txBox="1"/>
      </xdr:nvSpPr>
      <xdr:spPr>
        <a:xfrm>
          <a:off x="12514795" y="1630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18451</xdr:rowOff>
    </xdr:from>
    <xdr:to>
      <xdr:col>116</xdr:col>
      <xdr:colOff>63500</xdr:colOff>
      <xdr:row>38</xdr:row>
      <xdr:rowOff>139700</xdr:rowOff>
    </xdr:to>
    <xdr:cxnSp macro="">
      <xdr:nvCxnSpPr>
        <xdr:cNvPr id="738" name="直線コネクタ 737"/>
        <xdr:cNvCxnSpPr/>
      </xdr:nvCxnSpPr>
      <xdr:spPr>
        <a:xfrm>
          <a:off x="21323300" y="6533551"/>
          <a:ext cx="838200" cy="1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18451</xdr:rowOff>
    </xdr:from>
    <xdr:to>
      <xdr:col>111</xdr:col>
      <xdr:colOff>177800</xdr:colOff>
      <xdr:row>38</xdr:row>
      <xdr:rowOff>139700</xdr:rowOff>
    </xdr:to>
    <xdr:cxnSp macro="">
      <xdr:nvCxnSpPr>
        <xdr:cNvPr id="741" name="直線コネクタ 740"/>
        <xdr:cNvCxnSpPr/>
      </xdr:nvCxnSpPr>
      <xdr:spPr>
        <a:xfrm flipV="1">
          <a:off x="20434300" y="6533551"/>
          <a:ext cx="889000" cy="1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139100</xdr:rowOff>
    </xdr:from>
    <xdr:to>
      <xdr:col>112</xdr:col>
      <xdr:colOff>38100</xdr:colOff>
      <xdr:row>38</xdr:row>
      <xdr:rowOff>69250</xdr:rowOff>
    </xdr:to>
    <xdr:sp macro="" textlink="">
      <xdr:nvSpPr>
        <xdr:cNvPr id="759" name="楕円 758"/>
        <xdr:cNvSpPr/>
      </xdr:nvSpPr>
      <xdr:spPr>
        <a:xfrm>
          <a:off x="21272500" y="64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85777</xdr:rowOff>
    </xdr:from>
    <xdr:ext cx="469744" cy="259045"/>
    <xdr:sp macro="" textlink="">
      <xdr:nvSpPr>
        <xdr:cNvPr id="760" name="テキスト ボックス 759"/>
        <xdr:cNvSpPr txBox="1"/>
      </xdr:nvSpPr>
      <xdr:spPr>
        <a:xfrm>
          <a:off x="2108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19571</xdr:rowOff>
    </xdr:from>
    <xdr:to>
      <xdr:col>116</xdr:col>
      <xdr:colOff>63500</xdr:colOff>
      <xdr:row>59</xdr:row>
      <xdr:rowOff>20180</xdr:rowOff>
    </xdr:to>
    <xdr:cxnSp macro="">
      <xdr:nvCxnSpPr>
        <xdr:cNvPr id="795" name="直線コネクタ 794"/>
        <xdr:cNvCxnSpPr/>
      </xdr:nvCxnSpPr>
      <xdr:spPr>
        <a:xfrm flipV="1">
          <a:off x="21323300" y="10135121"/>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20180</xdr:rowOff>
    </xdr:from>
    <xdr:to>
      <xdr:col>111</xdr:col>
      <xdr:colOff>177800</xdr:colOff>
      <xdr:row>59</xdr:row>
      <xdr:rowOff>20866</xdr:rowOff>
    </xdr:to>
    <xdr:cxnSp macro="">
      <xdr:nvCxnSpPr>
        <xdr:cNvPr id="798" name="直線コネクタ 797"/>
        <xdr:cNvCxnSpPr/>
      </xdr:nvCxnSpPr>
      <xdr:spPr>
        <a:xfrm flipV="1">
          <a:off x="20434300" y="1013573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20866</xdr:rowOff>
    </xdr:from>
    <xdr:to>
      <xdr:col>107</xdr:col>
      <xdr:colOff>50800</xdr:colOff>
      <xdr:row>59</xdr:row>
      <xdr:rowOff>21513</xdr:rowOff>
    </xdr:to>
    <xdr:cxnSp macro="">
      <xdr:nvCxnSpPr>
        <xdr:cNvPr id="801" name="直線コネクタ 800"/>
        <xdr:cNvCxnSpPr/>
      </xdr:nvCxnSpPr>
      <xdr:spPr>
        <a:xfrm flipV="1">
          <a:off x="19545300" y="10136416"/>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21513</xdr:rowOff>
    </xdr:from>
    <xdr:to>
      <xdr:col>102</xdr:col>
      <xdr:colOff>114300</xdr:colOff>
      <xdr:row>59</xdr:row>
      <xdr:rowOff>22085</xdr:rowOff>
    </xdr:to>
    <xdr:cxnSp macro="">
      <xdr:nvCxnSpPr>
        <xdr:cNvPr id="804" name="直線コネクタ 803"/>
        <xdr:cNvCxnSpPr/>
      </xdr:nvCxnSpPr>
      <xdr:spPr>
        <a:xfrm flipV="1">
          <a:off x="18656300" y="1013706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140221</xdr:rowOff>
    </xdr:from>
    <xdr:to>
      <xdr:col>116</xdr:col>
      <xdr:colOff>114300</xdr:colOff>
      <xdr:row>59</xdr:row>
      <xdr:rowOff>70371</xdr:rowOff>
    </xdr:to>
    <xdr:sp macro="" textlink="">
      <xdr:nvSpPr>
        <xdr:cNvPr id="814" name="楕円 813"/>
        <xdr:cNvSpPr/>
      </xdr:nvSpPr>
      <xdr:spPr>
        <a:xfrm>
          <a:off x="22110700" y="100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55148</xdr:rowOff>
    </xdr:from>
    <xdr:ext cx="378565" cy="259045"/>
    <xdr:sp macro="" textlink="">
      <xdr:nvSpPr>
        <xdr:cNvPr id="815" name="貸付金該当値テキスト"/>
        <xdr:cNvSpPr txBox="1"/>
      </xdr:nvSpPr>
      <xdr:spPr>
        <a:xfrm>
          <a:off x="22212300" y="9999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140830</xdr:rowOff>
    </xdr:from>
    <xdr:to>
      <xdr:col>112</xdr:col>
      <xdr:colOff>38100</xdr:colOff>
      <xdr:row>59</xdr:row>
      <xdr:rowOff>70980</xdr:rowOff>
    </xdr:to>
    <xdr:sp macro="" textlink="">
      <xdr:nvSpPr>
        <xdr:cNvPr id="816" name="楕円 815"/>
        <xdr:cNvSpPr/>
      </xdr:nvSpPr>
      <xdr:spPr>
        <a:xfrm>
          <a:off x="21272500" y="100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62107</xdr:rowOff>
    </xdr:from>
    <xdr:ext cx="378565" cy="259045"/>
    <xdr:sp macro="" textlink="">
      <xdr:nvSpPr>
        <xdr:cNvPr id="817" name="テキスト ボックス 816"/>
        <xdr:cNvSpPr txBox="1"/>
      </xdr:nvSpPr>
      <xdr:spPr>
        <a:xfrm>
          <a:off x="21134017" y="1017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141516</xdr:rowOff>
    </xdr:from>
    <xdr:to>
      <xdr:col>107</xdr:col>
      <xdr:colOff>101600</xdr:colOff>
      <xdr:row>59</xdr:row>
      <xdr:rowOff>71666</xdr:rowOff>
    </xdr:to>
    <xdr:sp macro="" textlink="">
      <xdr:nvSpPr>
        <xdr:cNvPr id="818" name="楕円 817"/>
        <xdr:cNvSpPr/>
      </xdr:nvSpPr>
      <xdr:spPr>
        <a:xfrm>
          <a:off x="20383500" y="100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62793</xdr:rowOff>
    </xdr:from>
    <xdr:ext cx="378565" cy="259045"/>
    <xdr:sp macro="" textlink="">
      <xdr:nvSpPr>
        <xdr:cNvPr id="819" name="テキスト ボックス 818"/>
        <xdr:cNvSpPr txBox="1"/>
      </xdr:nvSpPr>
      <xdr:spPr>
        <a:xfrm>
          <a:off x="20245017" y="1017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142163</xdr:rowOff>
    </xdr:from>
    <xdr:to>
      <xdr:col>102</xdr:col>
      <xdr:colOff>165100</xdr:colOff>
      <xdr:row>59</xdr:row>
      <xdr:rowOff>72313</xdr:rowOff>
    </xdr:to>
    <xdr:sp macro="" textlink="">
      <xdr:nvSpPr>
        <xdr:cNvPr id="820" name="楕円 819"/>
        <xdr:cNvSpPr/>
      </xdr:nvSpPr>
      <xdr:spPr>
        <a:xfrm>
          <a:off x="19494500" y="100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63440</xdr:rowOff>
    </xdr:from>
    <xdr:ext cx="378565" cy="259045"/>
    <xdr:sp macro="" textlink="">
      <xdr:nvSpPr>
        <xdr:cNvPr id="821" name="テキスト ボックス 820"/>
        <xdr:cNvSpPr txBox="1"/>
      </xdr:nvSpPr>
      <xdr:spPr>
        <a:xfrm>
          <a:off x="19356017" y="10178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142735</xdr:rowOff>
    </xdr:from>
    <xdr:to>
      <xdr:col>98</xdr:col>
      <xdr:colOff>38100</xdr:colOff>
      <xdr:row>59</xdr:row>
      <xdr:rowOff>72885</xdr:rowOff>
    </xdr:to>
    <xdr:sp macro="" textlink="">
      <xdr:nvSpPr>
        <xdr:cNvPr id="822" name="楕円 821"/>
        <xdr:cNvSpPr/>
      </xdr:nvSpPr>
      <xdr:spPr>
        <a:xfrm>
          <a:off x="18605500" y="10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64012</xdr:rowOff>
    </xdr:from>
    <xdr:ext cx="378565" cy="259045"/>
    <xdr:sp macro="" textlink="">
      <xdr:nvSpPr>
        <xdr:cNvPr id="823" name="テキスト ボックス 822"/>
        <xdr:cNvSpPr txBox="1"/>
      </xdr:nvSpPr>
      <xdr:spPr>
        <a:xfrm>
          <a:off x="18467017" y="1017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78565</xdr:rowOff>
    </xdr:from>
    <xdr:to>
      <xdr:col>116</xdr:col>
      <xdr:colOff>63500</xdr:colOff>
      <xdr:row>74</xdr:row>
      <xdr:rowOff>83296</xdr:rowOff>
    </xdr:to>
    <xdr:cxnSp macro="">
      <xdr:nvCxnSpPr>
        <xdr:cNvPr id="852" name="直線コネクタ 851"/>
        <xdr:cNvCxnSpPr/>
      </xdr:nvCxnSpPr>
      <xdr:spPr>
        <a:xfrm flipV="1">
          <a:off x="21323300" y="12765865"/>
          <a:ext cx="8382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150574</xdr:rowOff>
    </xdr:from>
    <xdr:to>
      <xdr:col>111</xdr:col>
      <xdr:colOff>177800</xdr:colOff>
      <xdr:row>74</xdr:row>
      <xdr:rowOff>83296</xdr:rowOff>
    </xdr:to>
    <xdr:cxnSp macro="">
      <xdr:nvCxnSpPr>
        <xdr:cNvPr id="855" name="直線コネクタ 854"/>
        <xdr:cNvCxnSpPr/>
      </xdr:nvCxnSpPr>
      <xdr:spPr>
        <a:xfrm>
          <a:off x="20434300" y="12666424"/>
          <a:ext cx="889000" cy="1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129101</xdr:rowOff>
    </xdr:from>
    <xdr:to>
      <xdr:col>107</xdr:col>
      <xdr:colOff>50800</xdr:colOff>
      <xdr:row>73</xdr:row>
      <xdr:rowOff>150574</xdr:rowOff>
    </xdr:to>
    <xdr:cxnSp macro="">
      <xdr:nvCxnSpPr>
        <xdr:cNvPr id="858" name="直線コネクタ 857"/>
        <xdr:cNvCxnSpPr/>
      </xdr:nvCxnSpPr>
      <xdr:spPr>
        <a:xfrm>
          <a:off x="19545300" y="12644951"/>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129101</xdr:rowOff>
    </xdr:from>
    <xdr:to>
      <xdr:col>102</xdr:col>
      <xdr:colOff>114300</xdr:colOff>
      <xdr:row>74</xdr:row>
      <xdr:rowOff>69040</xdr:rowOff>
    </xdr:to>
    <xdr:cxnSp macro="">
      <xdr:nvCxnSpPr>
        <xdr:cNvPr id="861" name="直線コネクタ 860"/>
        <xdr:cNvCxnSpPr/>
      </xdr:nvCxnSpPr>
      <xdr:spPr>
        <a:xfrm flipV="1">
          <a:off x="18656300" y="12644951"/>
          <a:ext cx="889000" cy="1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27765</xdr:rowOff>
    </xdr:from>
    <xdr:to>
      <xdr:col>116</xdr:col>
      <xdr:colOff>114300</xdr:colOff>
      <xdr:row>74</xdr:row>
      <xdr:rowOff>129365</xdr:rowOff>
    </xdr:to>
    <xdr:sp macro="" textlink="">
      <xdr:nvSpPr>
        <xdr:cNvPr id="871" name="楕円 870"/>
        <xdr:cNvSpPr/>
      </xdr:nvSpPr>
      <xdr:spPr>
        <a:xfrm>
          <a:off x="22110700" y="127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50642</xdr:rowOff>
    </xdr:from>
    <xdr:ext cx="599010" cy="259045"/>
    <xdr:sp macro="" textlink="">
      <xdr:nvSpPr>
        <xdr:cNvPr id="872" name="繰出金該当値テキスト"/>
        <xdr:cNvSpPr txBox="1"/>
      </xdr:nvSpPr>
      <xdr:spPr>
        <a:xfrm>
          <a:off x="22212300" y="1256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32496</xdr:rowOff>
    </xdr:from>
    <xdr:to>
      <xdr:col>112</xdr:col>
      <xdr:colOff>38100</xdr:colOff>
      <xdr:row>74</xdr:row>
      <xdr:rowOff>134096</xdr:rowOff>
    </xdr:to>
    <xdr:sp macro="" textlink="">
      <xdr:nvSpPr>
        <xdr:cNvPr id="873" name="楕円 872"/>
        <xdr:cNvSpPr/>
      </xdr:nvSpPr>
      <xdr:spPr>
        <a:xfrm>
          <a:off x="21272500" y="1271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150623</xdr:rowOff>
    </xdr:from>
    <xdr:ext cx="599010" cy="259045"/>
    <xdr:sp macro="" textlink="">
      <xdr:nvSpPr>
        <xdr:cNvPr id="874" name="テキスト ボックス 873"/>
        <xdr:cNvSpPr txBox="1"/>
      </xdr:nvSpPr>
      <xdr:spPr>
        <a:xfrm>
          <a:off x="21023795" y="1249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99774</xdr:rowOff>
    </xdr:from>
    <xdr:to>
      <xdr:col>107</xdr:col>
      <xdr:colOff>101600</xdr:colOff>
      <xdr:row>74</xdr:row>
      <xdr:rowOff>29924</xdr:rowOff>
    </xdr:to>
    <xdr:sp macro="" textlink="">
      <xdr:nvSpPr>
        <xdr:cNvPr id="875" name="楕円 874"/>
        <xdr:cNvSpPr/>
      </xdr:nvSpPr>
      <xdr:spPr>
        <a:xfrm>
          <a:off x="20383500" y="1261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46451</xdr:rowOff>
    </xdr:from>
    <xdr:ext cx="599010" cy="259045"/>
    <xdr:sp macro="" textlink="">
      <xdr:nvSpPr>
        <xdr:cNvPr id="876" name="テキスト ボックス 875"/>
        <xdr:cNvSpPr txBox="1"/>
      </xdr:nvSpPr>
      <xdr:spPr>
        <a:xfrm>
          <a:off x="20134795" y="1239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78301</xdr:rowOff>
    </xdr:from>
    <xdr:to>
      <xdr:col>102</xdr:col>
      <xdr:colOff>165100</xdr:colOff>
      <xdr:row>74</xdr:row>
      <xdr:rowOff>8451</xdr:rowOff>
    </xdr:to>
    <xdr:sp macro="" textlink="">
      <xdr:nvSpPr>
        <xdr:cNvPr id="877" name="楕円 876"/>
        <xdr:cNvSpPr/>
      </xdr:nvSpPr>
      <xdr:spPr>
        <a:xfrm>
          <a:off x="19494500" y="125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24978</xdr:rowOff>
    </xdr:from>
    <xdr:ext cx="599010" cy="259045"/>
    <xdr:sp macro="" textlink="">
      <xdr:nvSpPr>
        <xdr:cNvPr id="878" name="テキスト ボックス 877"/>
        <xdr:cNvSpPr txBox="1"/>
      </xdr:nvSpPr>
      <xdr:spPr>
        <a:xfrm>
          <a:off x="19245795" y="1236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18240</xdr:rowOff>
    </xdr:from>
    <xdr:to>
      <xdr:col>98</xdr:col>
      <xdr:colOff>38100</xdr:colOff>
      <xdr:row>74</xdr:row>
      <xdr:rowOff>119840</xdr:rowOff>
    </xdr:to>
    <xdr:sp macro="" textlink="">
      <xdr:nvSpPr>
        <xdr:cNvPr id="879" name="楕円 878"/>
        <xdr:cNvSpPr/>
      </xdr:nvSpPr>
      <xdr:spPr>
        <a:xfrm>
          <a:off x="18605500" y="127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136367</xdr:rowOff>
    </xdr:from>
    <xdr:ext cx="599010" cy="259045"/>
    <xdr:sp macro="" textlink="">
      <xdr:nvSpPr>
        <xdr:cNvPr id="880" name="テキスト ボックス 879"/>
        <xdr:cNvSpPr txBox="1"/>
      </xdr:nvSpPr>
      <xdr:spPr>
        <a:xfrm>
          <a:off x="18356795" y="1248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等の平均を上回っており、定員管理計画に基づき職員数の適正化や給与水準の適正化に努める。物件費についても類似団体等の平均を上回っており、常に事務事業の見直しを図っているが、委託業務等の見直しにより今後とも削減に努める。維持補修費は、前年度よりは下回ったが、老朽化施設の統廃合など適正な管理に努める。扶助費は、類似団体等の平均を下回っているが、年々増加する高齢化率と共に増加しており、動向に注意していく必要がある。補助費等は、増加傾向にあり単独補助金の必要性など適正に審査し、整理合理化を図り増加の抑制に努める。普通建設事業費は、年度により増減はあるが、新規事業や老朽施設の更新、インフラ整備など必要な事業を取捨選択し経費の抑制に努める。公債費は、今後とも適正な地方債発行に努めるが、老朽化施設等の更新時期が続くため上昇傾向にある。積立金は、前述のとおり、老朽化施設の更新など大型事業も控えているため状況に応じた積立行う。繰出金は、国民健康保険・後期高齢者医療・介護保険・下水道・簡易水道事業への繰出金であり、介護保険が上昇傾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4,597
4,584
716.80
6,505,572
6,352,749
139,070
3,346,441
6,355,608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3683</xdr:rowOff>
    </xdr:from>
    <xdr:to>
      <xdr:col>24</xdr:col>
      <xdr:colOff>63500</xdr:colOff>
      <xdr:row>33</xdr:row>
      <xdr:rowOff>58039</xdr:rowOff>
    </xdr:to>
    <xdr:cxnSp macro="">
      <xdr:nvCxnSpPr>
        <xdr:cNvPr id="61" name="直線コネクタ 60"/>
        <xdr:cNvCxnSpPr/>
      </xdr:nvCxnSpPr>
      <xdr:spPr>
        <a:xfrm flipV="1">
          <a:off x="3797300" y="5661533"/>
          <a:ext cx="8382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58039</xdr:rowOff>
    </xdr:from>
    <xdr:to>
      <xdr:col>19</xdr:col>
      <xdr:colOff>177800</xdr:colOff>
      <xdr:row>33</xdr:row>
      <xdr:rowOff>82677</xdr:rowOff>
    </xdr:to>
    <xdr:cxnSp macro="">
      <xdr:nvCxnSpPr>
        <xdr:cNvPr id="64" name="直線コネクタ 63"/>
        <xdr:cNvCxnSpPr/>
      </xdr:nvCxnSpPr>
      <xdr:spPr>
        <a:xfrm flipV="1">
          <a:off x="2908300" y="5715889"/>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82677</xdr:rowOff>
    </xdr:from>
    <xdr:to>
      <xdr:col>15</xdr:col>
      <xdr:colOff>50800</xdr:colOff>
      <xdr:row>33</xdr:row>
      <xdr:rowOff>160909</xdr:rowOff>
    </xdr:to>
    <xdr:cxnSp macro="">
      <xdr:nvCxnSpPr>
        <xdr:cNvPr id="67" name="直線コネクタ 66"/>
        <xdr:cNvCxnSpPr/>
      </xdr:nvCxnSpPr>
      <xdr:spPr>
        <a:xfrm flipV="1">
          <a:off x="2019300" y="5740527"/>
          <a:ext cx="889000" cy="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59690</xdr:rowOff>
    </xdr:from>
    <xdr:to>
      <xdr:col>10</xdr:col>
      <xdr:colOff>114300</xdr:colOff>
      <xdr:row>33</xdr:row>
      <xdr:rowOff>160909</xdr:rowOff>
    </xdr:to>
    <xdr:cxnSp macro="">
      <xdr:nvCxnSpPr>
        <xdr:cNvPr id="70" name="直線コネクタ 69"/>
        <xdr:cNvCxnSpPr/>
      </xdr:nvCxnSpPr>
      <xdr:spPr>
        <a:xfrm>
          <a:off x="1130300" y="5717540"/>
          <a:ext cx="8890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124333</xdr:rowOff>
    </xdr:from>
    <xdr:to>
      <xdr:col>24</xdr:col>
      <xdr:colOff>114300</xdr:colOff>
      <xdr:row>33</xdr:row>
      <xdr:rowOff>54483</xdr:rowOff>
    </xdr:to>
    <xdr:sp macro="" textlink="">
      <xdr:nvSpPr>
        <xdr:cNvPr id="80" name="楕円 79"/>
        <xdr:cNvSpPr/>
      </xdr:nvSpPr>
      <xdr:spPr>
        <a:xfrm>
          <a:off x="4584700" y="56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147210</xdr:rowOff>
    </xdr:from>
    <xdr:ext cx="534377" cy="259045"/>
    <xdr:sp macro="" textlink="">
      <xdr:nvSpPr>
        <xdr:cNvPr id="81" name="議会費該当値テキスト"/>
        <xdr:cNvSpPr txBox="1"/>
      </xdr:nvSpPr>
      <xdr:spPr>
        <a:xfrm>
          <a:off x="4686300" y="546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7239</xdr:rowOff>
    </xdr:from>
    <xdr:to>
      <xdr:col>20</xdr:col>
      <xdr:colOff>38100</xdr:colOff>
      <xdr:row>33</xdr:row>
      <xdr:rowOff>108839</xdr:rowOff>
    </xdr:to>
    <xdr:sp macro="" textlink="">
      <xdr:nvSpPr>
        <xdr:cNvPr id="82" name="楕円 81"/>
        <xdr:cNvSpPr/>
      </xdr:nvSpPr>
      <xdr:spPr>
        <a:xfrm>
          <a:off x="3746500" y="56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125366</xdr:rowOff>
    </xdr:from>
    <xdr:ext cx="534377" cy="259045"/>
    <xdr:sp macro="" textlink="">
      <xdr:nvSpPr>
        <xdr:cNvPr id="83" name="テキスト ボックス 82"/>
        <xdr:cNvSpPr txBox="1"/>
      </xdr:nvSpPr>
      <xdr:spPr>
        <a:xfrm>
          <a:off x="3530111" y="544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31877</xdr:rowOff>
    </xdr:from>
    <xdr:to>
      <xdr:col>15</xdr:col>
      <xdr:colOff>101600</xdr:colOff>
      <xdr:row>33</xdr:row>
      <xdr:rowOff>133477</xdr:rowOff>
    </xdr:to>
    <xdr:sp macro="" textlink="">
      <xdr:nvSpPr>
        <xdr:cNvPr id="84" name="楕円 83"/>
        <xdr:cNvSpPr/>
      </xdr:nvSpPr>
      <xdr:spPr>
        <a:xfrm>
          <a:off x="2857500" y="56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150004</xdr:rowOff>
    </xdr:from>
    <xdr:ext cx="534377" cy="259045"/>
    <xdr:sp macro="" textlink="">
      <xdr:nvSpPr>
        <xdr:cNvPr id="85" name="テキスト ボックス 84"/>
        <xdr:cNvSpPr txBox="1"/>
      </xdr:nvSpPr>
      <xdr:spPr>
        <a:xfrm>
          <a:off x="2641111" y="546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110109</xdr:rowOff>
    </xdr:from>
    <xdr:to>
      <xdr:col>10</xdr:col>
      <xdr:colOff>165100</xdr:colOff>
      <xdr:row>34</xdr:row>
      <xdr:rowOff>40259</xdr:rowOff>
    </xdr:to>
    <xdr:sp macro="" textlink="">
      <xdr:nvSpPr>
        <xdr:cNvPr id="86" name="楕円 85"/>
        <xdr:cNvSpPr/>
      </xdr:nvSpPr>
      <xdr:spPr>
        <a:xfrm>
          <a:off x="1968500"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56786</xdr:rowOff>
    </xdr:from>
    <xdr:ext cx="534377" cy="259045"/>
    <xdr:sp macro="" textlink="">
      <xdr:nvSpPr>
        <xdr:cNvPr id="87" name="テキスト ボックス 86"/>
        <xdr:cNvSpPr txBox="1"/>
      </xdr:nvSpPr>
      <xdr:spPr>
        <a:xfrm>
          <a:off x="1752111" y="554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8890</xdr:rowOff>
    </xdr:from>
    <xdr:to>
      <xdr:col>6</xdr:col>
      <xdr:colOff>38100</xdr:colOff>
      <xdr:row>33</xdr:row>
      <xdr:rowOff>110490</xdr:rowOff>
    </xdr:to>
    <xdr:sp macro="" textlink="">
      <xdr:nvSpPr>
        <xdr:cNvPr id="88" name="楕円 87"/>
        <xdr:cNvSpPr/>
      </xdr:nvSpPr>
      <xdr:spPr>
        <a:xfrm>
          <a:off x="1079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127017</xdr:rowOff>
    </xdr:from>
    <xdr:ext cx="534377" cy="259045"/>
    <xdr:sp macro="" textlink="">
      <xdr:nvSpPr>
        <xdr:cNvPr id="89" name="テキスト ボックス 88"/>
        <xdr:cNvSpPr txBox="1"/>
      </xdr:nvSpPr>
      <xdr:spPr>
        <a:xfrm>
          <a:off x="863111" y="54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29858</xdr:rowOff>
    </xdr:from>
    <xdr:to>
      <xdr:col>24</xdr:col>
      <xdr:colOff>63500</xdr:colOff>
      <xdr:row>56</xdr:row>
      <xdr:rowOff>95080</xdr:rowOff>
    </xdr:to>
    <xdr:cxnSp macro="">
      <xdr:nvCxnSpPr>
        <xdr:cNvPr id="120" name="直線コネクタ 119"/>
        <xdr:cNvCxnSpPr/>
      </xdr:nvCxnSpPr>
      <xdr:spPr>
        <a:xfrm flipV="1">
          <a:off x="3797300" y="9631058"/>
          <a:ext cx="838200" cy="6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95080</xdr:rowOff>
    </xdr:from>
    <xdr:to>
      <xdr:col>19</xdr:col>
      <xdr:colOff>177800</xdr:colOff>
      <xdr:row>56</xdr:row>
      <xdr:rowOff>160011</xdr:rowOff>
    </xdr:to>
    <xdr:cxnSp macro="">
      <xdr:nvCxnSpPr>
        <xdr:cNvPr id="123" name="直線コネクタ 122"/>
        <xdr:cNvCxnSpPr/>
      </xdr:nvCxnSpPr>
      <xdr:spPr>
        <a:xfrm flipV="1">
          <a:off x="2908300" y="9696280"/>
          <a:ext cx="889000" cy="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145317</xdr:rowOff>
    </xdr:from>
    <xdr:to>
      <xdr:col>15</xdr:col>
      <xdr:colOff>50800</xdr:colOff>
      <xdr:row>56</xdr:row>
      <xdr:rowOff>160011</xdr:rowOff>
    </xdr:to>
    <xdr:cxnSp macro="">
      <xdr:nvCxnSpPr>
        <xdr:cNvPr id="126" name="直線コネクタ 125"/>
        <xdr:cNvCxnSpPr/>
      </xdr:nvCxnSpPr>
      <xdr:spPr>
        <a:xfrm>
          <a:off x="2019300" y="9746517"/>
          <a:ext cx="889000" cy="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127279</xdr:rowOff>
    </xdr:from>
    <xdr:to>
      <xdr:col>10</xdr:col>
      <xdr:colOff>114300</xdr:colOff>
      <xdr:row>56</xdr:row>
      <xdr:rowOff>145317</xdr:rowOff>
    </xdr:to>
    <xdr:cxnSp macro="">
      <xdr:nvCxnSpPr>
        <xdr:cNvPr id="129" name="直線コネクタ 128"/>
        <xdr:cNvCxnSpPr/>
      </xdr:nvCxnSpPr>
      <xdr:spPr>
        <a:xfrm>
          <a:off x="1130300" y="9728479"/>
          <a:ext cx="889000" cy="1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150508</xdr:rowOff>
    </xdr:from>
    <xdr:to>
      <xdr:col>24</xdr:col>
      <xdr:colOff>114300</xdr:colOff>
      <xdr:row>56</xdr:row>
      <xdr:rowOff>80658</xdr:rowOff>
    </xdr:to>
    <xdr:sp macro="" textlink="">
      <xdr:nvSpPr>
        <xdr:cNvPr id="139" name="楕円 138"/>
        <xdr:cNvSpPr/>
      </xdr:nvSpPr>
      <xdr:spPr>
        <a:xfrm>
          <a:off x="4584700" y="9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1935</xdr:rowOff>
    </xdr:from>
    <xdr:ext cx="599010" cy="259045"/>
    <xdr:sp macro="" textlink="">
      <xdr:nvSpPr>
        <xdr:cNvPr id="140" name="総務費該当値テキスト"/>
        <xdr:cNvSpPr txBox="1"/>
      </xdr:nvSpPr>
      <xdr:spPr>
        <a:xfrm>
          <a:off x="4686300" y="94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44280</xdr:rowOff>
    </xdr:from>
    <xdr:to>
      <xdr:col>20</xdr:col>
      <xdr:colOff>38100</xdr:colOff>
      <xdr:row>56</xdr:row>
      <xdr:rowOff>145880</xdr:rowOff>
    </xdr:to>
    <xdr:sp macro="" textlink="">
      <xdr:nvSpPr>
        <xdr:cNvPr id="141" name="楕円 140"/>
        <xdr:cNvSpPr/>
      </xdr:nvSpPr>
      <xdr:spPr>
        <a:xfrm>
          <a:off x="3746500" y="96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162407</xdr:rowOff>
    </xdr:from>
    <xdr:ext cx="599010" cy="259045"/>
    <xdr:sp macro="" textlink="">
      <xdr:nvSpPr>
        <xdr:cNvPr id="142" name="テキスト ボックス 141"/>
        <xdr:cNvSpPr txBox="1"/>
      </xdr:nvSpPr>
      <xdr:spPr>
        <a:xfrm>
          <a:off x="3497795" y="942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109211</xdr:rowOff>
    </xdr:from>
    <xdr:to>
      <xdr:col>15</xdr:col>
      <xdr:colOff>101600</xdr:colOff>
      <xdr:row>57</xdr:row>
      <xdr:rowOff>39361</xdr:rowOff>
    </xdr:to>
    <xdr:sp macro="" textlink="">
      <xdr:nvSpPr>
        <xdr:cNvPr id="143" name="楕円 142"/>
        <xdr:cNvSpPr/>
      </xdr:nvSpPr>
      <xdr:spPr>
        <a:xfrm>
          <a:off x="2857500" y="9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55888</xdr:rowOff>
    </xdr:from>
    <xdr:ext cx="599010" cy="259045"/>
    <xdr:sp macro="" textlink="">
      <xdr:nvSpPr>
        <xdr:cNvPr id="144" name="テキスト ボックス 143"/>
        <xdr:cNvSpPr txBox="1"/>
      </xdr:nvSpPr>
      <xdr:spPr>
        <a:xfrm>
          <a:off x="2608795" y="948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94517</xdr:rowOff>
    </xdr:from>
    <xdr:to>
      <xdr:col>10</xdr:col>
      <xdr:colOff>165100</xdr:colOff>
      <xdr:row>57</xdr:row>
      <xdr:rowOff>24667</xdr:rowOff>
    </xdr:to>
    <xdr:sp macro="" textlink="">
      <xdr:nvSpPr>
        <xdr:cNvPr id="145" name="楕円 144"/>
        <xdr:cNvSpPr/>
      </xdr:nvSpPr>
      <xdr:spPr>
        <a:xfrm>
          <a:off x="1968500" y="969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41194</xdr:rowOff>
    </xdr:from>
    <xdr:ext cx="599010" cy="259045"/>
    <xdr:sp macro="" textlink="">
      <xdr:nvSpPr>
        <xdr:cNvPr id="146" name="テキスト ボックス 145"/>
        <xdr:cNvSpPr txBox="1"/>
      </xdr:nvSpPr>
      <xdr:spPr>
        <a:xfrm>
          <a:off x="1719795" y="947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76479</xdr:rowOff>
    </xdr:from>
    <xdr:to>
      <xdr:col>6</xdr:col>
      <xdr:colOff>38100</xdr:colOff>
      <xdr:row>57</xdr:row>
      <xdr:rowOff>6629</xdr:rowOff>
    </xdr:to>
    <xdr:sp macro="" textlink="">
      <xdr:nvSpPr>
        <xdr:cNvPr id="147" name="楕円 146"/>
        <xdr:cNvSpPr/>
      </xdr:nvSpPr>
      <xdr:spPr>
        <a:xfrm>
          <a:off x="1079500" y="96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23156</xdr:rowOff>
    </xdr:from>
    <xdr:ext cx="599010" cy="259045"/>
    <xdr:sp macro="" textlink="">
      <xdr:nvSpPr>
        <xdr:cNvPr id="148" name="テキスト ボックス 147"/>
        <xdr:cNvSpPr txBox="1"/>
      </xdr:nvSpPr>
      <xdr:spPr>
        <a:xfrm>
          <a:off x="830795" y="945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111971</xdr:rowOff>
    </xdr:from>
    <xdr:to>
      <xdr:col>24</xdr:col>
      <xdr:colOff>63500</xdr:colOff>
      <xdr:row>75</xdr:row>
      <xdr:rowOff>157919</xdr:rowOff>
    </xdr:to>
    <xdr:cxnSp macro="">
      <xdr:nvCxnSpPr>
        <xdr:cNvPr id="176" name="直線コネクタ 175"/>
        <xdr:cNvCxnSpPr/>
      </xdr:nvCxnSpPr>
      <xdr:spPr>
        <a:xfrm flipV="1">
          <a:off x="3797300" y="12970721"/>
          <a:ext cx="8382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101638</xdr:rowOff>
    </xdr:from>
    <xdr:to>
      <xdr:col>19</xdr:col>
      <xdr:colOff>177800</xdr:colOff>
      <xdr:row>75</xdr:row>
      <xdr:rowOff>157919</xdr:rowOff>
    </xdr:to>
    <xdr:cxnSp macro="">
      <xdr:nvCxnSpPr>
        <xdr:cNvPr id="179" name="直線コネクタ 178"/>
        <xdr:cNvCxnSpPr/>
      </xdr:nvCxnSpPr>
      <xdr:spPr>
        <a:xfrm>
          <a:off x="2908300" y="12960388"/>
          <a:ext cx="889000" cy="5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101638</xdr:rowOff>
    </xdr:from>
    <xdr:to>
      <xdr:col>15</xdr:col>
      <xdr:colOff>50800</xdr:colOff>
      <xdr:row>75</xdr:row>
      <xdr:rowOff>150202</xdr:rowOff>
    </xdr:to>
    <xdr:cxnSp macro="">
      <xdr:nvCxnSpPr>
        <xdr:cNvPr id="182" name="直線コネクタ 181"/>
        <xdr:cNvCxnSpPr/>
      </xdr:nvCxnSpPr>
      <xdr:spPr>
        <a:xfrm flipV="1">
          <a:off x="2019300" y="12960388"/>
          <a:ext cx="889000" cy="4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150202</xdr:rowOff>
    </xdr:from>
    <xdr:to>
      <xdr:col>10</xdr:col>
      <xdr:colOff>114300</xdr:colOff>
      <xdr:row>76</xdr:row>
      <xdr:rowOff>40954</xdr:rowOff>
    </xdr:to>
    <xdr:cxnSp macro="">
      <xdr:nvCxnSpPr>
        <xdr:cNvPr id="185" name="直線コネクタ 184"/>
        <xdr:cNvCxnSpPr/>
      </xdr:nvCxnSpPr>
      <xdr:spPr>
        <a:xfrm flipV="1">
          <a:off x="1130300" y="13008952"/>
          <a:ext cx="8890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61171</xdr:rowOff>
    </xdr:from>
    <xdr:to>
      <xdr:col>24</xdr:col>
      <xdr:colOff>114300</xdr:colOff>
      <xdr:row>75</xdr:row>
      <xdr:rowOff>162771</xdr:rowOff>
    </xdr:to>
    <xdr:sp macro="" textlink="">
      <xdr:nvSpPr>
        <xdr:cNvPr id="195" name="楕円 194"/>
        <xdr:cNvSpPr/>
      </xdr:nvSpPr>
      <xdr:spPr>
        <a:xfrm>
          <a:off x="4584700" y="129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84048</xdr:rowOff>
    </xdr:from>
    <xdr:ext cx="599010" cy="259045"/>
    <xdr:sp macro="" textlink="">
      <xdr:nvSpPr>
        <xdr:cNvPr id="196" name="民生費該当値テキスト"/>
        <xdr:cNvSpPr txBox="1"/>
      </xdr:nvSpPr>
      <xdr:spPr>
        <a:xfrm>
          <a:off x="4686300" y="1277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107119</xdr:rowOff>
    </xdr:from>
    <xdr:to>
      <xdr:col>20</xdr:col>
      <xdr:colOff>38100</xdr:colOff>
      <xdr:row>76</xdr:row>
      <xdr:rowOff>37269</xdr:rowOff>
    </xdr:to>
    <xdr:sp macro="" textlink="">
      <xdr:nvSpPr>
        <xdr:cNvPr id="197" name="楕円 196"/>
        <xdr:cNvSpPr/>
      </xdr:nvSpPr>
      <xdr:spPr>
        <a:xfrm>
          <a:off x="3746500" y="129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53796</xdr:rowOff>
    </xdr:from>
    <xdr:ext cx="599010" cy="259045"/>
    <xdr:sp macro="" textlink="">
      <xdr:nvSpPr>
        <xdr:cNvPr id="198" name="テキスト ボックス 197"/>
        <xdr:cNvSpPr txBox="1"/>
      </xdr:nvSpPr>
      <xdr:spPr>
        <a:xfrm>
          <a:off x="3497795" y="1274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50838</xdr:rowOff>
    </xdr:from>
    <xdr:to>
      <xdr:col>15</xdr:col>
      <xdr:colOff>101600</xdr:colOff>
      <xdr:row>75</xdr:row>
      <xdr:rowOff>152437</xdr:rowOff>
    </xdr:to>
    <xdr:sp macro="" textlink="">
      <xdr:nvSpPr>
        <xdr:cNvPr id="199" name="楕円 198"/>
        <xdr:cNvSpPr/>
      </xdr:nvSpPr>
      <xdr:spPr>
        <a:xfrm>
          <a:off x="2857500" y="12909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168965</xdr:rowOff>
    </xdr:from>
    <xdr:ext cx="599010" cy="259045"/>
    <xdr:sp macro="" textlink="">
      <xdr:nvSpPr>
        <xdr:cNvPr id="200" name="テキスト ボックス 199"/>
        <xdr:cNvSpPr txBox="1"/>
      </xdr:nvSpPr>
      <xdr:spPr>
        <a:xfrm>
          <a:off x="2608795" y="1268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99402</xdr:rowOff>
    </xdr:from>
    <xdr:to>
      <xdr:col>10</xdr:col>
      <xdr:colOff>165100</xdr:colOff>
      <xdr:row>76</xdr:row>
      <xdr:rowOff>29552</xdr:rowOff>
    </xdr:to>
    <xdr:sp macro="" textlink="">
      <xdr:nvSpPr>
        <xdr:cNvPr id="201" name="楕円 200"/>
        <xdr:cNvSpPr/>
      </xdr:nvSpPr>
      <xdr:spPr>
        <a:xfrm>
          <a:off x="1968500" y="129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46079</xdr:rowOff>
    </xdr:from>
    <xdr:ext cx="599010" cy="259045"/>
    <xdr:sp macro="" textlink="">
      <xdr:nvSpPr>
        <xdr:cNvPr id="202" name="テキスト ボックス 201"/>
        <xdr:cNvSpPr txBox="1"/>
      </xdr:nvSpPr>
      <xdr:spPr>
        <a:xfrm>
          <a:off x="1719795" y="127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161604</xdr:rowOff>
    </xdr:from>
    <xdr:to>
      <xdr:col>6</xdr:col>
      <xdr:colOff>38100</xdr:colOff>
      <xdr:row>76</xdr:row>
      <xdr:rowOff>91754</xdr:rowOff>
    </xdr:to>
    <xdr:sp macro="" textlink="">
      <xdr:nvSpPr>
        <xdr:cNvPr id="203" name="楕円 202"/>
        <xdr:cNvSpPr/>
      </xdr:nvSpPr>
      <xdr:spPr>
        <a:xfrm>
          <a:off x="1079500" y="130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108281</xdr:rowOff>
    </xdr:from>
    <xdr:ext cx="599010" cy="259045"/>
    <xdr:sp macro="" textlink="">
      <xdr:nvSpPr>
        <xdr:cNvPr id="204" name="テキスト ボックス 203"/>
        <xdr:cNvSpPr txBox="1"/>
      </xdr:nvSpPr>
      <xdr:spPr>
        <a:xfrm>
          <a:off x="830795" y="1279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35038</xdr:rowOff>
    </xdr:from>
    <xdr:to>
      <xdr:col>24</xdr:col>
      <xdr:colOff>63500</xdr:colOff>
      <xdr:row>96</xdr:row>
      <xdr:rowOff>21030</xdr:rowOff>
    </xdr:to>
    <xdr:cxnSp macro="">
      <xdr:nvCxnSpPr>
        <xdr:cNvPr id="231" name="直線コネクタ 230"/>
        <xdr:cNvCxnSpPr/>
      </xdr:nvCxnSpPr>
      <xdr:spPr>
        <a:xfrm flipV="1">
          <a:off x="3797300" y="16151338"/>
          <a:ext cx="838200" cy="3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21030</xdr:rowOff>
    </xdr:from>
    <xdr:to>
      <xdr:col>19</xdr:col>
      <xdr:colOff>177800</xdr:colOff>
      <xdr:row>96</xdr:row>
      <xdr:rowOff>29739</xdr:rowOff>
    </xdr:to>
    <xdr:cxnSp macro="">
      <xdr:nvCxnSpPr>
        <xdr:cNvPr id="234" name="直線コネクタ 233"/>
        <xdr:cNvCxnSpPr/>
      </xdr:nvCxnSpPr>
      <xdr:spPr>
        <a:xfrm flipV="1">
          <a:off x="2908300" y="1648023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29739</xdr:rowOff>
    </xdr:from>
    <xdr:to>
      <xdr:col>15</xdr:col>
      <xdr:colOff>50800</xdr:colOff>
      <xdr:row>96</xdr:row>
      <xdr:rowOff>56966</xdr:rowOff>
    </xdr:to>
    <xdr:cxnSp macro="">
      <xdr:nvCxnSpPr>
        <xdr:cNvPr id="237" name="直線コネクタ 236"/>
        <xdr:cNvCxnSpPr/>
      </xdr:nvCxnSpPr>
      <xdr:spPr>
        <a:xfrm flipV="1">
          <a:off x="2019300" y="16488939"/>
          <a:ext cx="889000" cy="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56966</xdr:rowOff>
    </xdr:from>
    <xdr:to>
      <xdr:col>10</xdr:col>
      <xdr:colOff>114300</xdr:colOff>
      <xdr:row>96</xdr:row>
      <xdr:rowOff>120909</xdr:rowOff>
    </xdr:to>
    <xdr:cxnSp macro="">
      <xdr:nvCxnSpPr>
        <xdr:cNvPr id="240" name="直線コネクタ 239"/>
        <xdr:cNvCxnSpPr/>
      </xdr:nvCxnSpPr>
      <xdr:spPr>
        <a:xfrm flipV="1">
          <a:off x="1130300" y="16516166"/>
          <a:ext cx="889000" cy="6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155688</xdr:rowOff>
    </xdr:from>
    <xdr:to>
      <xdr:col>24</xdr:col>
      <xdr:colOff>114300</xdr:colOff>
      <xdr:row>94</xdr:row>
      <xdr:rowOff>85838</xdr:rowOff>
    </xdr:to>
    <xdr:sp macro="" textlink="">
      <xdr:nvSpPr>
        <xdr:cNvPr id="250" name="楕円 249"/>
        <xdr:cNvSpPr/>
      </xdr:nvSpPr>
      <xdr:spPr>
        <a:xfrm>
          <a:off x="4584700" y="161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7115</xdr:rowOff>
    </xdr:from>
    <xdr:ext cx="599010" cy="259045"/>
    <xdr:sp macro="" textlink="">
      <xdr:nvSpPr>
        <xdr:cNvPr id="251" name="衛生費該当値テキスト"/>
        <xdr:cNvSpPr txBox="1"/>
      </xdr:nvSpPr>
      <xdr:spPr>
        <a:xfrm>
          <a:off x="4686300" y="1595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141680</xdr:rowOff>
    </xdr:from>
    <xdr:to>
      <xdr:col>20</xdr:col>
      <xdr:colOff>38100</xdr:colOff>
      <xdr:row>96</xdr:row>
      <xdr:rowOff>71830</xdr:rowOff>
    </xdr:to>
    <xdr:sp macro="" textlink="">
      <xdr:nvSpPr>
        <xdr:cNvPr id="252" name="楕円 251"/>
        <xdr:cNvSpPr/>
      </xdr:nvSpPr>
      <xdr:spPr>
        <a:xfrm>
          <a:off x="3746500" y="164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88357</xdr:rowOff>
    </xdr:from>
    <xdr:ext cx="599010" cy="259045"/>
    <xdr:sp macro="" textlink="">
      <xdr:nvSpPr>
        <xdr:cNvPr id="253" name="テキスト ボックス 252"/>
        <xdr:cNvSpPr txBox="1"/>
      </xdr:nvSpPr>
      <xdr:spPr>
        <a:xfrm>
          <a:off x="3497795" y="1620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150389</xdr:rowOff>
    </xdr:from>
    <xdr:to>
      <xdr:col>15</xdr:col>
      <xdr:colOff>101600</xdr:colOff>
      <xdr:row>96</xdr:row>
      <xdr:rowOff>80539</xdr:rowOff>
    </xdr:to>
    <xdr:sp macro="" textlink="">
      <xdr:nvSpPr>
        <xdr:cNvPr id="254" name="楕円 253"/>
        <xdr:cNvSpPr/>
      </xdr:nvSpPr>
      <xdr:spPr>
        <a:xfrm>
          <a:off x="2857500" y="164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97066</xdr:rowOff>
    </xdr:from>
    <xdr:ext cx="534377" cy="259045"/>
    <xdr:sp macro="" textlink="">
      <xdr:nvSpPr>
        <xdr:cNvPr id="255" name="テキスト ボックス 254"/>
        <xdr:cNvSpPr txBox="1"/>
      </xdr:nvSpPr>
      <xdr:spPr>
        <a:xfrm>
          <a:off x="2641111" y="162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6166</xdr:rowOff>
    </xdr:from>
    <xdr:to>
      <xdr:col>10</xdr:col>
      <xdr:colOff>165100</xdr:colOff>
      <xdr:row>96</xdr:row>
      <xdr:rowOff>107766</xdr:rowOff>
    </xdr:to>
    <xdr:sp macro="" textlink="">
      <xdr:nvSpPr>
        <xdr:cNvPr id="256" name="楕円 255"/>
        <xdr:cNvSpPr/>
      </xdr:nvSpPr>
      <xdr:spPr>
        <a:xfrm>
          <a:off x="1968500" y="164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124293</xdr:rowOff>
    </xdr:from>
    <xdr:ext cx="534377" cy="259045"/>
    <xdr:sp macro="" textlink="">
      <xdr:nvSpPr>
        <xdr:cNvPr id="257" name="テキスト ボックス 256"/>
        <xdr:cNvSpPr txBox="1"/>
      </xdr:nvSpPr>
      <xdr:spPr>
        <a:xfrm>
          <a:off x="1752111" y="162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70109</xdr:rowOff>
    </xdr:from>
    <xdr:to>
      <xdr:col>6</xdr:col>
      <xdr:colOff>38100</xdr:colOff>
      <xdr:row>97</xdr:row>
      <xdr:rowOff>259</xdr:rowOff>
    </xdr:to>
    <xdr:sp macro="" textlink="">
      <xdr:nvSpPr>
        <xdr:cNvPr id="258" name="楕円 257"/>
        <xdr:cNvSpPr/>
      </xdr:nvSpPr>
      <xdr:spPr>
        <a:xfrm>
          <a:off x="1079500" y="165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16786</xdr:rowOff>
    </xdr:from>
    <xdr:ext cx="534377" cy="259045"/>
    <xdr:sp macro="" textlink="">
      <xdr:nvSpPr>
        <xdr:cNvPr id="259" name="テキスト ボックス 258"/>
        <xdr:cNvSpPr txBox="1"/>
      </xdr:nvSpPr>
      <xdr:spPr>
        <a:xfrm>
          <a:off x="863111" y="1630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67691</xdr:rowOff>
    </xdr:from>
    <xdr:to>
      <xdr:col>55</xdr:col>
      <xdr:colOff>0</xdr:colOff>
      <xdr:row>39</xdr:row>
      <xdr:rowOff>77162</xdr:rowOff>
    </xdr:to>
    <xdr:cxnSp macro="">
      <xdr:nvCxnSpPr>
        <xdr:cNvPr id="290" name="直線コネクタ 289"/>
        <xdr:cNvCxnSpPr/>
      </xdr:nvCxnSpPr>
      <xdr:spPr>
        <a:xfrm>
          <a:off x="9639300" y="6754241"/>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67528</xdr:rowOff>
    </xdr:from>
    <xdr:to>
      <xdr:col>50</xdr:col>
      <xdr:colOff>114300</xdr:colOff>
      <xdr:row>39</xdr:row>
      <xdr:rowOff>67691</xdr:rowOff>
    </xdr:to>
    <xdr:cxnSp macro="">
      <xdr:nvCxnSpPr>
        <xdr:cNvPr id="293" name="直線コネクタ 292"/>
        <xdr:cNvCxnSpPr/>
      </xdr:nvCxnSpPr>
      <xdr:spPr>
        <a:xfrm>
          <a:off x="8750300" y="675407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65078</xdr:rowOff>
    </xdr:from>
    <xdr:to>
      <xdr:col>45</xdr:col>
      <xdr:colOff>177800</xdr:colOff>
      <xdr:row>39</xdr:row>
      <xdr:rowOff>67528</xdr:rowOff>
    </xdr:to>
    <xdr:cxnSp macro="">
      <xdr:nvCxnSpPr>
        <xdr:cNvPr id="296" name="直線コネクタ 295"/>
        <xdr:cNvCxnSpPr/>
      </xdr:nvCxnSpPr>
      <xdr:spPr>
        <a:xfrm>
          <a:off x="7861300" y="6751628"/>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65078</xdr:rowOff>
    </xdr:from>
    <xdr:to>
      <xdr:col>41</xdr:col>
      <xdr:colOff>50800</xdr:colOff>
      <xdr:row>39</xdr:row>
      <xdr:rowOff>68181</xdr:rowOff>
    </xdr:to>
    <xdr:cxnSp macro="">
      <xdr:nvCxnSpPr>
        <xdr:cNvPr id="299" name="直線コネクタ 298"/>
        <xdr:cNvCxnSpPr/>
      </xdr:nvCxnSpPr>
      <xdr:spPr>
        <a:xfrm flipV="1">
          <a:off x="6972300" y="6751628"/>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26362</xdr:rowOff>
    </xdr:from>
    <xdr:to>
      <xdr:col>55</xdr:col>
      <xdr:colOff>50800</xdr:colOff>
      <xdr:row>39</xdr:row>
      <xdr:rowOff>127962</xdr:rowOff>
    </xdr:to>
    <xdr:sp macro="" textlink="">
      <xdr:nvSpPr>
        <xdr:cNvPr id="309" name="楕円 308"/>
        <xdr:cNvSpPr/>
      </xdr:nvSpPr>
      <xdr:spPr>
        <a:xfrm>
          <a:off x="10426700" y="67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115170</xdr:rowOff>
    </xdr:from>
    <xdr:ext cx="378565" cy="259045"/>
    <xdr:sp macro="" textlink="">
      <xdr:nvSpPr>
        <xdr:cNvPr id="310" name="労働費該当値テキスト"/>
        <xdr:cNvSpPr txBox="1"/>
      </xdr:nvSpPr>
      <xdr:spPr>
        <a:xfrm>
          <a:off x="10528300" y="6630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16891</xdr:rowOff>
    </xdr:from>
    <xdr:to>
      <xdr:col>50</xdr:col>
      <xdr:colOff>165100</xdr:colOff>
      <xdr:row>39</xdr:row>
      <xdr:rowOff>118491</xdr:rowOff>
    </xdr:to>
    <xdr:sp macro="" textlink="">
      <xdr:nvSpPr>
        <xdr:cNvPr id="311" name="楕円 310"/>
        <xdr:cNvSpPr/>
      </xdr:nvSpPr>
      <xdr:spPr>
        <a:xfrm>
          <a:off x="9588500" y="67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109618</xdr:rowOff>
    </xdr:from>
    <xdr:ext cx="378565" cy="259045"/>
    <xdr:sp macro="" textlink="">
      <xdr:nvSpPr>
        <xdr:cNvPr id="312" name="テキスト ボックス 311"/>
        <xdr:cNvSpPr txBox="1"/>
      </xdr:nvSpPr>
      <xdr:spPr>
        <a:xfrm>
          <a:off x="9450017" y="6796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16728</xdr:rowOff>
    </xdr:from>
    <xdr:to>
      <xdr:col>46</xdr:col>
      <xdr:colOff>38100</xdr:colOff>
      <xdr:row>39</xdr:row>
      <xdr:rowOff>118328</xdr:rowOff>
    </xdr:to>
    <xdr:sp macro="" textlink="">
      <xdr:nvSpPr>
        <xdr:cNvPr id="313" name="楕円 312"/>
        <xdr:cNvSpPr/>
      </xdr:nvSpPr>
      <xdr:spPr>
        <a:xfrm>
          <a:off x="8699500" y="67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109455</xdr:rowOff>
    </xdr:from>
    <xdr:ext cx="378565" cy="259045"/>
    <xdr:sp macro="" textlink="">
      <xdr:nvSpPr>
        <xdr:cNvPr id="314" name="テキスト ボックス 313"/>
        <xdr:cNvSpPr txBox="1"/>
      </xdr:nvSpPr>
      <xdr:spPr>
        <a:xfrm>
          <a:off x="8561017" y="679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14278</xdr:rowOff>
    </xdr:from>
    <xdr:to>
      <xdr:col>41</xdr:col>
      <xdr:colOff>101600</xdr:colOff>
      <xdr:row>39</xdr:row>
      <xdr:rowOff>115878</xdr:rowOff>
    </xdr:to>
    <xdr:sp macro="" textlink="">
      <xdr:nvSpPr>
        <xdr:cNvPr id="315" name="楕円 314"/>
        <xdr:cNvSpPr/>
      </xdr:nvSpPr>
      <xdr:spPr>
        <a:xfrm>
          <a:off x="7810500" y="67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107005</xdr:rowOff>
    </xdr:from>
    <xdr:ext cx="378565" cy="259045"/>
    <xdr:sp macro="" textlink="">
      <xdr:nvSpPr>
        <xdr:cNvPr id="316" name="テキスト ボックス 315"/>
        <xdr:cNvSpPr txBox="1"/>
      </xdr:nvSpPr>
      <xdr:spPr>
        <a:xfrm>
          <a:off x="7672017" y="679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17381</xdr:rowOff>
    </xdr:from>
    <xdr:to>
      <xdr:col>36</xdr:col>
      <xdr:colOff>165100</xdr:colOff>
      <xdr:row>39</xdr:row>
      <xdr:rowOff>118981</xdr:rowOff>
    </xdr:to>
    <xdr:sp macro="" textlink="">
      <xdr:nvSpPr>
        <xdr:cNvPr id="317" name="楕円 316"/>
        <xdr:cNvSpPr/>
      </xdr:nvSpPr>
      <xdr:spPr>
        <a:xfrm>
          <a:off x="6921500" y="67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110108</xdr:rowOff>
    </xdr:from>
    <xdr:ext cx="378565" cy="259045"/>
    <xdr:sp macro="" textlink="">
      <xdr:nvSpPr>
        <xdr:cNvPr id="318" name="テキスト ボックス 317"/>
        <xdr:cNvSpPr txBox="1"/>
      </xdr:nvSpPr>
      <xdr:spPr>
        <a:xfrm>
          <a:off x="6783017" y="679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21864</xdr:rowOff>
    </xdr:from>
    <xdr:to>
      <xdr:col>55</xdr:col>
      <xdr:colOff>0</xdr:colOff>
      <xdr:row>57</xdr:row>
      <xdr:rowOff>22854</xdr:rowOff>
    </xdr:to>
    <xdr:cxnSp macro="">
      <xdr:nvCxnSpPr>
        <xdr:cNvPr id="345" name="直線コネクタ 344"/>
        <xdr:cNvCxnSpPr/>
      </xdr:nvCxnSpPr>
      <xdr:spPr>
        <a:xfrm>
          <a:off x="9639300" y="9794514"/>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109982</xdr:rowOff>
    </xdr:from>
    <xdr:to>
      <xdr:col>50</xdr:col>
      <xdr:colOff>114300</xdr:colOff>
      <xdr:row>57</xdr:row>
      <xdr:rowOff>21864</xdr:rowOff>
    </xdr:to>
    <xdr:cxnSp macro="">
      <xdr:nvCxnSpPr>
        <xdr:cNvPr id="348" name="直線コネクタ 347"/>
        <xdr:cNvCxnSpPr/>
      </xdr:nvCxnSpPr>
      <xdr:spPr>
        <a:xfrm>
          <a:off x="8750300" y="9539732"/>
          <a:ext cx="889000" cy="2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109982</xdr:rowOff>
    </xdr:from>
    <xdr:to>
      <xdr:col>45</xdr:col>
      <xdr:colOff>177800</xdr:colOff>
      <xdr:row>57</xdr:row>
      <xdr:rowOff>139298</xdr:rowOff>
    </xdr:to>
    <xdr:cxnSp macro="">
      <xdr:nvCxnSpPr>
        <xdr:cNvPr id="351" name="直線コネクタ 350"/>
        <xdr:cNvCxnSpPr/>
      </xdr:nvCxnSpPr>
      <xdr:spPr>
        <a:xfrm flipV="1">
          <a:off x="7861300" y="9539732"/>
          <a:ext cx="889000" cy="3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136113</xdr:rowOff>
    </xdr:from>
    <xdr:to>
      <xdr:col>41</xdr:col>
      <xdr:colOff>50800</xdr:colOff>
      <xdr:row>57</xdr:row>
      <xdr:rowOff>139298</xdr:rowOff>
    </xdr:to>
    <xdr:cxnSp macro="">
      <xdr:nvCxnSpPr>
        <xdr:cNvPr id="354" name="直線コネクタ 353"/>
        <xdr:cNvCxnSpPr/>
      </xdr:nvCxnSpPr>
      <xdr:spPr>
        <a:xfrm>
          <a:off x="6972300" y="9908763"/>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143504</xdr:rowOff>
    </xdr:from>
    <xdr:to>
      <xdr:col>55</xdr:col>
      <xdr:colOff>50800</xdr:colOff>
      <xdr:row>57</xdr:row>
      <xdr:rowOff>73654</xdr:rowOff>
    </xdr:to>
    <xdr:sp macro="" textlink="">
      <xdr:nvSpPr>
        <xdr:cNvPr id="364" name="楕円 363"/>
        <xdr:cNvSpPr/>
      </xdr:nvSpPr>
      <xdr:spPr>
        <a:xfrm>
          <a:off x="10426700" y="97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166381</xdr:rowOff>
    </xdr:from>
    <xdr:ext cx="599010" cy="259045"/>
    <xdr:sp macro="" textlink="">
      <xdr:nvSpPr>
        <xdr:cNvPr id="365" name="農林水産業費該当値テキスト"/>
        <xdr:cNvSpPr txBox="1"/>
      </xdr:nvSpPr>
      <xdr:spPr>
        <a:xfrm>
          <a:off x="10528300" y="959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142514</xdr:rowOff>
    </xdr:from>
    <xdr:to>
      <xdr:col>50</xdr:col>
      <xdr:colOff>165100</xdr:colOff>
      <xdr:row>57</xdr:row>
      <xdr:rowOff>72664</xdr:rowOff>
    </xdr:to>
    <xdr:sp macro="" textlink="">
      <xdr:nvSpPr>
        <xdr:cNvPr id="366" name="楕円 365"/>
        <xdr:cNvSpPr/>
      </xdr:nvSpPr>
      <xdr:spPr>
        <a:xfrm>
          <a:off x="9588500" y="974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89191</xdr:rowOff>
    </xdr:from>
    <xdr:ext cx="599010" cy="259045"/>
    <xdr:sp macro="" textlink="">
      <xdr:nvSpPr>
        <xdr:cNvPr id="367" name="テキスト ボックス 366"/>
        <xdr:cNvSpPr txBox="1"/>
      </xdr:nvSpPr>
      <xdr:spPr>
        <a:xfrm>
          <a:off x="9339795" y="951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59182</xdr:rowOff>
    </xdr:from>
    <xdr:to>
      <xdr:col>46</xdr:col>
      <xdr:colOff>38100</xdr:colOff>
      <xdr:row>55</xdr:row>
      <xdr:rowOff>160782</xdr:rowOff>
    </xdr:to>
    <xdr:sp macro="" textlink="">
      <xdr:nvSpPr>
        <xdr:cNvPr id="368" name="楕円 367"/>
        <xdr:cNvSpPr/>
      </xdr:nvSpPr>
      <xdr:spPr>
        <a:xfrm>
          <a:off x="8699500" y="94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5859</xdr:rowOff>
    </xdr:from>
    <xdr:ext cx="599010" cy="259045"/>
    <xdr:sp macro="" textlink="">
      <xdr:nvSpPr>
        <xdr:cNvPr id="369" name="テキスト ボックス 368"/>
        <xdr:cNvSpPr txBox="1"/>
      </xdr:nvSpPr>
      <xdr:spPr>
        <a:xfrm>
          <a:off x="8450795" y="926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88498</xdr:rowOff>
    </xdr:from>
    <xdr:to>
      <xdr:col>41</xdr:col>
      <xdr:colOff>101600</xdr:colOff>
      <xdr:row>58</xdr:row>
      <xdr:rowOff>18648</xdr:rowOff>
    </xdr:to>
    <xdr:sp macro="" textlink="">
      <xdr:nvSpPr>
        <xdr:cNvPr id="370" name="楕円 369"/>
        <xdr:cNvSpPr/>
      </xdr:nvSpPr>
      <xdr:spPr>
        <a:xfrm>
          <a:off x="7810500" y="986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9775</xdr:rowOff>
    </xdr:from>
    <xdr:ext cx="534377" cy="259045"/>
    <xdr:sp macro="" textlink="">
      <xdr:nvSpPr>
        <xdr:cNvPr id="371" name="テキスト ボックス 370"/>
        <xdr:cNvSpPr txBox="1"/>
      </xdr:nvSpPr>
      <xdr:spPr>
        <a:xfrm>
          <a:off x="7594111" y="995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85313</xdr:rowOff>
    </xdr:from>
    <xdr:to>
      <xdr:col>36</xdr:col>
      <xdr:colOff>165100</xdr:colOff>
      <xdr:row>58</xdr:row>
      <xdr:rowOff>15463</xdr:rowOff>
    </xdr:to>
    <xdr:sp macro="" textlink="">
      <xdr:nvSpPr>
        <xdr:cNvPr id="372" name="楕円 371"/>
        <xdr:cNvSpPr/>
      </xdr:nvSpPr>
      <xdr:spPr>
        <a:xfrm>
          <a:off x="6921500" y="98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6590</xdr:rowOff>
    </xdr:from>
    <xdr:ext cx="534377" cy="259045"/>
    <xdr:sp macro="" textlink="">
      <xdr:nvSpPr>
        <xdr:cNvPr id="373" name="テキスト ボックス 372"/>
        <xdr:cNvSpPr txBox="1"/>
      </xdr:nvSpPr>
      <xdr:spPr>
        <a:xfrm>
          <a:off x="6705111" y="99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9665</xdr:rowOff>
    </xdr:from>
    <xdr:to>
      <xdr:col>55</xdr:col>
      <xdr:colOff>0</xdr:colOff>
      <xdr:row>77</xdr:row>
      <xdr:rowOff>96171</xdr:rowOff>
    </xdr:to>
    <xdr:cxnSp macro="">
      <xdr:nvCxnSpPr>
        <xdr:cNvPr id="402" name="直線コネクタ 401"/>
        <xdr:cNvCxnSpPr/>
      </xdr:nvCxnSpPr>
      <xdr:spPr>
        <a:xfrm flipV="1">
          <a:off x="9639300" y="13211315"/>
          <a:ext cx="838200" cy="8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132195</xdr:rowOff>
    </xdr:from>
    <xdr:to>
      <xdr:col>50</xdr:col>
      <xdr:colOff>114300</xdr:colOff>
      <xdr:row>77</xdr:row>
      <xdr:rowOff>96171</xdr:rowOff>
    </xdr:to>
    <xdr:cxnSp macro="">
      <xdr:nvCxnSpPr>
        <xdr:cNvPr id="405" name="直線コネクタ 404"/>
        <xdr:cNvCxnSpPr/>
      </xdr:nvCxnSpPr>
      <xdr:spPr>
        <a:xfrm>
          <a:off x="8750300" y="13162395"/>
          <a:ext cx="889000" cy="13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132195</xdr:rowOff>
    </xdr:from>
    <xdr:to>
      <xdr:col>45</xdr:col>
      <xdr:colOff>177800</xdr:colOff>
      <xdr:row>77</xdr:row>
      <xdr:rowOff>60758</xdr:rowOff>
    </xdr:to>
    <xdr:cxnSp macro="">
      <xdr:nvCxnSpPr>
        <xdr:cNvPr id="408" name="直線コネクタ 407"/>
        <xdr:cNvCxnSpPr/>
      </xdr:nvCxnSpPr>
      <xdr:spPr>
        <a:xfrm flipV="1">
          <a:off x="7861300" y="1316239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55575</xdr:rowOff>
    </xdr:from>
    <xdr:to>
      <xdr:col>41</xdr:col>
      <xdr:colOff>50800</xdr:colOff>
      <xdr:row>77</xdr:row>
      <xdr:rowOff>60758</xdr:rowOff>
    </xdr:to>
    <xdr:cxnSp macro="">
      <xdr:nvCxnSpPr>
        <xdr:cNvPr id="411" name="直線コネクタ 410"/>
        <xdr:cNvCxnSpPr/>
      </xdr:nvCxnSpPr>
      <xdr:spPr>
        <a:xfrm>
          <a:off x="6972300" y="13085775"/>
          <a:ext cx="889000" cy="17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130315</xdr:rowOff>
    </xdr:from>
    <xdr:to>
      <xdr:col>55</xdr:col>
      <xdr:colOff>50800</xdr:colOff>
      <xdr:row>77</xdr:row>
      <xdr:rowOff>60465</xdr:rowOff>
    </xdr:to>
    <xdr:sp macro="" textlink="">
      <xdr:nvSpPr>
        <xdr:cNvPr id="421" name="楕円 420"/>
        <xdr:cNvSpPr/>
      </xdr:nvSpPr>
      <xdr:spPr>
        <a:xfrm>
          <a:off x="10426700" y="131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108742</xdr:rowOff>
    </xdr:from>
    <xdr:ext cx="534377" cy="259045"/>
    <xdr:sp macro="" textlink="">
      <xdr:nvSpPr>
        <xdr:cNvPr id="422" name="商工費該当値テキスト"/>
        <xdr:cNvSpPr txBox="1"/>
      </xdr:nvSpPr>
      <xdr:spPr>
        <a:xfrm>
          <a:off x="10528300" y="131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45371</xdr:rowOff>
    </xdr:from>
    <xdr:to>
      <xdr:col>50</xdr:col>
      <xdr:colOff>165100</xdr:colOff>
      <xdr:row>77</xdr:row>
      <xdr:rowOff>146971</xdr:rowOff>
    </xdr:to>
    <xdr:sp macro="" textlink="">
      <xdr:nvSpPr>
        <xdr:cNvPr id="423" name="楕円 422"/>
        <xdr:cNvSpPr/>
      </xdr:nvSpPr>
      <xdr:spPr>
        <a:xfrm>
          <a:off x="9588500" y="132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138098</xdr:rowOff>
    </xdr:from>
    <xdr:ext cx="534377" cy="259045"/>
    <xdr:sp macro="" textlink="">
      <xdr:nvSpPr>
        <xdr:cNvPr id="424" name="テキスト ボックス 423"/>
        <xdr:cNvSpPr txBox="1"/>
      </xdr:nvSpPr>
      <xdr:spPr>
        <a:xfrm>
          <a:off x="9372111" y="133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81395</xdr:rowOff>
    </xdr:from>
    <xdr:to>
      <xdr:col>46</xdr:col>
      <xdr:colOff>38100</xdr:colOff>
      <xdr:row>77</xdr:row>
      <xdr:rowOff>11545</xdr:rowOff>
    </xdr:to>
    <xdr:sp macro="" textlink="">
      <xdr:nvSpPr>
        <xdr:cNvPr id="425" name="楕円 424"/>
        <xdr:cNvSpPr/>
      </xdr:nvSpPr>
      <xdr:spPr>
        <a:xfrm>
          <a:off x="8699500" y="131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2672</xdr:rowOff>
    </xdr:from>
    <xdr:ext cx="534377" cy="259045"/>
    <xdr:sp macro="" textlink="">
      <xdr:nvSpPr>
        <xdr:cNvPr id="426" name="テキスト ボックス 425"/>
        <xdr:cNvSpPr txBox="1"/>
      </xdr:nvSpPr>
      <xdr:spPr>
        <a:xfrm>
          <a:off x="8483111" y="132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9958</xdr:rowOff>
    </xdr:from>
    <xdr:to>
      <xdr:col>41</xdr:col>
      <xdr:colOff>101600</xdr:colOff>
      <xdr:row>77</xdr:row>
      <xdr:rowOff>111558</xdr:rowOff>
    </xdr:to>
    <xdr:sp macro="" textlink="">
      <xdr:nvSpPr>
        <xdr:cNvPr id="427" name="楕円 426"/>
        <xdr:cNvSpPr/>
      </xdr:nvSpPr>
      <xdr:spPr>
        <a:xfrm>
          <a:off x="7810500" y="132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102685</xdr:rowOff>
    </xdr:from>
    <xdr:ext cx="534377" cy="259045"/>
    <xdr:sp macro="" textlink="">
      <xdr:nvSpPr>
        <xdr:cNvPr id="428" name="テキスト ボックス 427"/>
        <xdr:cNvSpPr txBox="1"/>
      </xdr:nvSpPr>
      <xdr:spPr>
        <a:xfrm>
          <a:off x="7594111" y="13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4775</xdr:rowOff>
    </xdr:from>
    <xdr:to>
      <xdr:col>36</xdr:col>
      <xdr:colOff>165100</xdr:colOff>
      <xdr:row>76</xdr:row>
      <xdr:rowOff>106375</xdr:rowOff>
    </xdr:to>
    <xdr:sp macro="" textlink="">
      <xdr:nvSpPr>
        <xdr:cNvPr id="429" name="楕円 428"/>
        <xdr:cNvSpPr/>
      </xdr:nvSpPr>
      <xdr:spPr>
        <a:xfrm>
          <a:off x="6921500" y="13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97502</xdr:rowOff>
    </xdr:from>
    <xdr:ext cx="534377" cy="259045"/>
    <xdr:sp macro="" textlink="">
      <xdr:nvSpPr>
        <xdr:cNvPr id="430" name="テキスト ボックス 429"/>
        <xdr:cNvSpPr txBox="1"/>
      </xdr:nvSpPr>
      <xdr:spPr>
        <a:xfrm>
          <a:off x="6705111" y="131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138987</xdr:rowOff>
    </xdr:from>
    <xdr:to>
      <xdr:col>55</xdr:col>
      <xdr:colOff>0</xdr:colOff>
      <xdr:row>95</xdr:row>
      <xdr:rowOff>21134</xdr:rowOff>
    </xdr:to>
    <xdr:cxnSp macro="">
      <xdr:nvCxnSpPr>
        <xdr:cNvPr id="457" name="直線コネクタ 456"/>
        <xdr:cNvCxnSpPr/>
      </xdr:nvCxnSpPr>
      <xdr:spPr>
        <a:xfrm>
          <a:off x="9639300" y="16255287"/>
          <a:ext cx="838200" cy="5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131570</xdr:rowOff>
    </xdr:from>
    <xdr:to>
      <xdr:col>50</xdr:col>
      <xdr:colOff>114300</xdr:colOff>
      <xdr:row>94</xdr:row>
      <xdr:rowOff>138987</xdr:rowOff>
    </xdr:to>
    <xdr:cxnSp macro="">
      <xdr:nvCxnSpPr>
        <xdr:cNvPr id="460" name="直線コネクタ 459"/>
        <xdr:cNvCxnSpPr/>
      </xdr:nvCxnSpPr>
      <xdr:spPr>
        <a:xfrm>
          <a:off x="8750300" y="16247870"/>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126794</xdr:rowOff>
    </xdr:from>
    <xdr:to>
      <xdr:col>45</xdr:col>
      <xdr:colOff>177800</xdr:colOff>
      <xdr:row>94</xdr:row>
      <xdr:rowOff>131570</xdr:rowOff>
    </xdr:to>
    <xdr:cxnSp macro="">
      <xdr:nvCxnSpPr>
        <xdr:cNvPr id="463" name="直線コネクタ 462"/>
        <xdr:cNvCxnSpPr/>
      </xdr:nvCxnSpPr>
      <xdr:spPr>
        <a:xfrm>
          <a:off x="7861300" y="15900194"/>
          <a:ext cx="889000" cy="3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126794</xdr:rowOff>
    </xdr:from>
    <xdr:to>
      <xdr:col>41</xdr:col>
      <xdr:colOff>50800</xdr:colOff>
      <xdr:row>95</xdr:row>
      <xdr:rowOff>51081</xdr:rowOff>
    </xdr:to>
    <xdr:cxnSp macro="">
      <xdr:nvCxnSpPr>
        <xdr:cNvPr id="466" name="直線コネクタ 465"/>
        <xdr:cNvCxnSpPr/>
      </xdr:nvCxnSpPr>
      <xdr:spPr>
        <a:xfrm flipV="1">
          <a:off x="6972300" y="15900194"/>
          <a:ext cx="889000" cy="43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141784</xdr:rowOff>
    </xdr:from>
    <xdr:to>
      <xdr:col>55</xdr:col>
      <xdr:colOff>50800</xdr:colOff>
      <xdr:row>95</xdr:row>
      <xdr:rowOff>71934</xdr:rowOff>
    </xdr:to>
    <xdr:sp macro="" textlink="">
      <xdr:nvSpPr>
        <xdr:cNvPr id="476" name="楕円 475"/>
        <xdr:cNvSpPr/>
      </xdr:nvSpPr>
      <xdr:spPr>
        <a:xfrm>
          <a:off x="10426700" y="162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164661</xdr:rowOff>
    </xdr:from>
    <xdr:ext cx="599010" cy="259045"/>
    <xdr:sp macro="" textlink="">
      <xdr:nvSpPr>
        <xdr:cNvPr id="477" name="土木費該当値テキスト"/>
        <xdr:cNvSpPr txBox="1"/>
      </xdr:nvSpPr>
      <xdr:spPr>
        <a:xfrm>
          <a:off x="10528300" y="1610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88187</xdr:rowOff>
    </xdr:from>
    <xdr:to>
      <xdr:col>50</xdr:col>
      <xdr:colOff>165100</xdr:colOff>
      <xdr:row>95</xdr:row>
      <xdr:rowOff>18337</xdr:rowOff>
    </xdr:to>
    <xdr:sp macro="" textlink="">
      <xdr:nvSpPr>
        <xdr:cNvPr id="478" name="楕円 477"/>
        <xdr:cNvSpPr/>
      </xdr:nvSpPr>
      <xdr:spPr>
        <a:xfrm>
          <a:off x="9588500" y="162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34864</xdr:rowOff>
    </xdr:from>
    <xdr:ext cx="599010" cy="259045"/>
    <xdr:sp macro="" textlink="">
      <xdr:nvSpPr>
        <xdr:cNvPr id="479" name="テキスト ボックス 478"/>
        <xdr:cNvSpPr txBox="1"/>
      </xdr:nvSpPr>
      <xdr:spPr>
        <a:xfrm>
          <a:off x="9339795" y="1597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80770</xdr:rowOff>
    </xdr:from>
    <xdr:to>
      <xdr:col>46</xdr:col>
      <xdr:colOff>38100</xdr:colOff>
      <xdr:row>95</xdr:row>
      <xdr:rowOff>10920</xdr:rowOff>
    </xdr:to>
    <xdr:sp macro="" textlink="">
      <xdr:nvSpPr>
        <xdr:cNvPr id="480" name="楕円 479"/>
        <xdr:cNvSpPr/>
      </xdr:nvSpPr>
      <xdr:spPr>
        <a:xfrm>
          <a:off x="8699500" y="161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27447</xdr:rowOff>
    </xdr:from>
    <xdr:ext cx="599010" cy="259045"/>
    <xdr:sp macro="" textlink="">
      <xdr:nvSpPr>
        <xdr:cNvPr id="481" name="テキスト ボックス 480"/>
        <xdr:cNvSpPr txBox="1"/>
      </xdr:nvSpPr>
      <xdr:spPr>
        <a:xfrm>
          <a:off x="8450795" y="159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75994</xdr:rowOff>
    </xdr:from>
    <xdr:to>
      <xdr:col>41</xdr:col>
      <xdr:colOff>101600</xdr:colOff>
      <xdr:row>93</xdr:row>
      <xdr:rowOff>6144</xdr:rowOff>
    </xdr:to>
    <xdr:sp macro="" textlink="">
      <xdr:nvSpPr>
        <xdr:cNvPr id="482" name="楕円 481"/>
        <xdr:cNvSpPr/>
      </xdr:nvSpPr>
      <xdr:spPr>
        <a:xfrm>
          <a:off x="7810500" y="1584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22671</xdr:rowOff>
    </xdr:from>
    <xdr:ext cx="599010" cy="259045"/>
    <xdr:sp macro="" textlink="">
      <xdr:nvSpPr>
        <xdr:cNvPr id="483" name="テキスト ボックス 482"/>
        <xdr:cNvSpPr txBox="1"/>
      </xdr:nvSpPr>
      <xdr:spPr>
        <a:xfrm>
          <a:off x="7561795" y="1562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281</xdr:rowOff>
    </xdr:from>
    <xdr:to>
      <xdr:col>36</xdr:col>
      <xdr:colOff>165100</xdr:colOff>
      <xdr:row>95</xdr:row>
      <xdr:rowOff>101881</xdr:rowOff>
    </xdr:to>
    <xdr:sp macro="" textlink="">
      <xdr:nvSpPr>
        <xdr:cNvPr id="484" name="楕円 483"/>
        <xdr:cNvSpPr/>
      </xdr:nvSpPr>
      <xdr:spPr>
        <a:xfrm>
          <a:off x="6921500" y="162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118408</xdr:rowOff>
    </xdr:from>
    <xdr:ext cx="599010" cy="259045"/>
    <xdr:sp macro="" textlink="">
      <xdr:nvSpPr>
        <xdr:cNvPr id="485" name="テキスト ボックス 484"/>
        <xdr:cNvSpPr txBox="1"/>
      </xdr:nvSpPr>
      <xdr:spPr>
        <a:xfrm>
          <a:off x="6672795" y="1606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109670</xdr:rowOff>
    </xdr:from>
    <xdr:to>
      <xdr:col>85</xdr:col>
      <xdr:colOff>127000</xdr:colOff>
      <xdr:row>35</xdr:row>
      <xdr:rowOff>144188</xdr:rowOff>
    </xdr:to>
    <xdr:cxnSp macro="">
      <xdr:nvCxnSpPr>
        <xdr:cNvPr id="514" name="直線コネクタ 513"/>
        <xdr:cNvCxnSpPr/>
      </xdr:nvCxnSpPr>
      <xdr:spPr>
        <a:xfrm>
          <a:off x="15481300" y="5938970"/>
          <a:ext cx="838200" cy="20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109670</xdr:rowOff>
    </xdr:from>
    <xdr:to>
      <xdr:col>81</xdr:col>
      <xdr:colOff>50800</xdr:colOff>
      <xdr:row>36</xdr:row>
      <xdr:rowOff>147937</xdr:rowOff>
    </xdr:to>
    <xdr:cxnSp macro="">
      <xdr:nvCxnSpPr>
        <xdr:cNvPr id="517" name="直線コネクタ 516"/>
        <xdr:cNvCxnSpPr/>
      </xdr:nvCxnSpPr>
      <xdr:spPr>
        <a:xfrm flipV="1">
          <a:off x="14592300" y="5938970"/>
          <a:ext cx="889000" cy="38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110904</xdr:rowOff>
    </xdr:from>
    <xdr:to>
      <xdr:col>76</xdr:col>
      <xdr:colOff>114300</xdr:colOff>
      <xdr:row>36</xdr:row>
      <xdr:rowOff>147937</xdr:rowOff>
    </xdr:to>
    <xdr:cxnSp macro="">
      <xdr:nvCxnSpPr>
        <xdr:cNvPr id="520" name="直線コネクタ 519"/>
        <xdr:cNvCxnSpPr/>
      </xdr:nvCxnSpPr>
      <xdr:spPr>
        <a:xfrm>
          <a:off x="13703300" y="6283104"/>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110904</xdr:rowOff>
    </xdr:from>
    <xdr:to>
      <xdr:col>71</xdr:col>
      <xdr:colOff>177800</xdr:colOff>
      <xdr:row>36</xdr:row>
      <xdr:rowOff>157790</xdr:rowOff>
    </xdr:to>
    <xdr:cxnSp macro="">
      <xdr:nvCxnSpPr>
        <xdr:cNvPr id="523" name="直線コネクタ 522"/>
        <xdr:cNvCxnSpPr/>
      </xdr:nvCxnSpPr>
      <xdr:spPr>
        <a:xfrm flipV="1">
          <a:off x="12814300" y="6283104"/>
          <a:ext cx="889000" cy="4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93388</xdr:rowOff>
    </xdr:from>
    <xdr:to>
      <xdr:col>85</xdr:col>
      <xdr:colOff>177800</xdr:colOff>
      <xdr:row>36</xdr:row>
      <xdr:rowOff>23538</xdr:rowOff>
    </xdr:to>
    <xdr:sp macro="" textlink="">
      <xdr:nvSpPr>
        <xdr:cNvPr id="533" name="楕円 532"/>
        <xdr:cNvSpPr/>
      </xdr:nvSpPr>
      <xdr:spPr>
        <a:xfrm>
          <a:off x="16268700" y="60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116265</xdr:rowOff>
    </xdr:from>
    <xdr:ext cx="534377" cy="259045"/>
    <xdr:sp macro="" textlink="">
      <xdr:nvSpPr>
        <xdr:cNvPr id="534" name="消防費該当値テキスト"/>
        <xdr:cNvSpPr txBox="1"/>
      </xdr:nvSpPr>
      <xdr:spPr>
        <a:xfrm>
          <a:off x="16370300" y="594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58870</xdr:rowOff>
    </xdr:from>
    <xdr:to>
      <xdr:col>81</xdr:col>
      <xdr:colOff>101600</xdr:colOff>
      <xdr:row>34</xdr:row>
      <xdr:rowOff>160470</xdr:rowOff>
    </xdr:to>
    <xdr:sp macro="" textlink="">
      <xdr:nvSpPr>
        <xdr:cNvPr id="535" name="楕円 534"/>
        <xdr:cNvSpPr/>
      </xdr:nvSpPr>
      <xdr:spPr>
        <a:xfrm>
          <a:off x="15430500" y="58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5547</xdr:rowOff>
    </xdr:from>
    <xdr:ext cx="599010" cy="259045"/>
    <xdr:sp macro="" textlink="">
      <xdr:nvSpPr>
        <xdr:cNvPr id="536" name="テキスト ボックス 535"/>
        <xdr:cNvSpPr txBox="1"/>
      </xdr:nvSpPr>
      <xdr:spPr>
        <a:xfrm>
          <a:off x="15181795" y="566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97137</xdr:rowOff>
    </xdr:from>
    <xdr:to>
      <xdr:col>76</xdr:col>
      <xdr:colOff>165100</xdr:colOff>
      <xdr:row>37</xdr:row>
      <xdr:rowOff>27287</xdr:rowOff>
    </xdr:to>
    <xdr:sp macro="" textlink="">
      <xdr:nvSpPr>
        <xdr:cNvPr id="537" name="楕円 536"/>
        <xdr:cNvSpPr/>
      </xdr:nvSpPr>
      <xdr:spPr>
        <a:xfrm>
          <a:off x="14541500" y="62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43814</xdr:rowOff>
    </xdr:from>
    <xdr:ext cx="534377" cy="259045"/>
    <xdr:sp macro="" textlink="">
      <xdr:nvSpPr>
        <xdr:cNvPr id="538" name="テキスト ボックス 537"/>
        <xdr:cNvSpPr txBox="1"/>
      </xdr:nvSpPr>
      <xdr:spPr>
        <a:xfrm>
          <a:off x="14325111" y="604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60104</xdr:rowOff>
    </xdr:from>
    <xdr:to>
      <xdr:col>72</xdr:col>
      <xdr:colOff>38100</xdr:colOff>
      <xdr:row>36</xdr:row>
      <xdr:rowOff>161704</xdr:rowOff>
    </xdr:to>
    <xdr:sp macro="" textlink="">
      <xdr:nvSpPr>
        <xdr:cNvPr id="539" name="楕円 538"/>
        <xdr:cNvSpPr/>
      </xdr:nvSpPr>
      <xdr:spPr>
        <a:xfrm>
          <a:off x="13652500" y="62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6781</xdr:rowOff>
    </xdr:from>
    <xdr:ext cx="534377" cy="259045"/>
    <xdr:sp macro="" textlink="">
      <xdr:nvSpPr>
        <xdr:cNvPr id="540" name="テキスト ボックス 539"/>
        <xdr:cNvSpPr txBox="1"/>
      </xdr:nvSpPr>
      <xdr:spPr>
        <a:xfrm>
          <a:off x="13436111" y="600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106990</xdr:rowOff>
    </xdr:from>
    <xdr:to>
      <xdr:col>67</xdr:col>
      <xdr:colOff>101600</xdr:colOff>
      <xdr:row>37</xdr:row>
      <xdr:rowOff>37140</xdr:rowOff>
    </xdr:to>
    <xdr:sp macro="" textlink="">
      <xdr:nvSpPr>
        <xdr:cNvPr id="541" name="楕円 540"/>
        <xdr:cNvSpPr/>
      </xdr:nvSpPr>
      <xdr:spPr>
        <a:xfrm>
          <a:off x="12763500" y="62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53667</xdr:rowOff>
    </xdr:from>
    <xdr:ext cx="534377" cy="259045"/>
    <xdr:sp macro="" textlink="">
      <xdr:nvSpPr>
        <xdr:cNvPr id="542" name="テキスト ボックス 541"/>
        <xdr:cNvSpPr txBox="1"/>
      </xdr:nvSpPr>
      <xdr:spPr>
        <a:xfrm>
          <a:off x="12547111" y="60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90932</xdr:rowOff>
    </xdr:from>
    <xdr:to>
      <xdr:col>85</xdr:col>
      <xdr:colOff>127000</xdr:colOff>
      <xdr:row>56</xdr:row>
      <xdr:rowOff>76805</xdr:rowOff>
    </xdr:to>
    <xdr:cxnSp macro="">
      <xdr:nvCxnSpPr>
        <xdr:cNvPr id="572" name="直線コネクタ 571"/>
        <xdr:cNvCxnSpPr/>
      </xdr:nvCxnSpPr>
      <xdr:spPr>
        <a:xfrm flipV="1">
          <a:off x="15481300" y="9520682"/>
          <a:ext cx="838200" cy="15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26284</xdr:rowOff>
    </xdr:from>
    <xdr:to>
      <xdr:col>81</xdr:col>
      <xdr:colOff>50800</xdr:colOff>
      <xdr:row>56</xdr:row>
      <xdr:rowOff>76805</xdr:rowOff>
    </xdr:to>
    <xdr:cxnSp macro="">
      <xdr:nvCxnSpPr>
        <xdr:cNvPr id="575" name="直線コネクタ 574"/>
        <xdr:cNvCxnSpPr/>
      </xdr:nvCxnSpPr>
      <xdr:spPr>
        <a:xfrm>
          <a:off x="14592300" y="9627484"/>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26284</xdr:rowOff>
    </xdr:from>
    <xdr:to>
      <xdr:col>76</xdr:col>
      <xdr:colOff>114300</xdr:colOff>
      <xdr:row>56</xdr:row>
      <xdr:rowOff>109578</xdr:rowOff>
    </xdr:to>
    <xdr:cxnSp macro="">
      <xdr:nvCxnSpPr>
        <xdr:cNvPr id="578" name="直線コネクタ 577"/>
        <xdr:cNvCxnSpPr/>
      </xdr:nvCxnSpPr>
      <xdr:spPr>
        <a:xfrm flipV="1">
          <a:off x="13703300" y="9627484"/>
          <a:ext cx="889000" cy="8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84082</xdr:rowOff>
    </xdr:from>
    <xdr:to>
      <xdr:col>71</xdr:col>
      <xdr:colOff>177800</xdr:colOff>
      <xdr:row>56</xdr:row>
      <xdr:rowOff>109578</xdr:rowOff>
    </xdr:to>
    <xdr:cxnSp macro="">
      <xdr:nvCxnSpPr>
        <xdr:cNvPr id="581" name="直線コネクタ 580"/>
        <xdr:cNvCxnSpPr/>
      </xdr:nvCxnSpPr>
      <xdr:spPr>
        <a:xfrm>
          <a:off x="12814300" y="9685282"/>
          <a:ext cx="889000" cy="2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40132</xdr:rowOff>
    </xdr:from>
    <xdr:to>
      <xdr:col>85</xdr:col>
      <xdr:colOff>177800</xdr:colOff>
      <xdr:row>55</xdr:row>
      <xdr:rowOff>141732</xdr:rowOff>
    </xdr:to>
    <xdr:sp macro="" textlink="">
      <xdr:nvSpPr>
        <xdr:cNvPr id="591" name="楕円 590"/>
        <xdr:cNvSpPr/>
      </xdr:nvSpPr>
      <xdr:spPr>
        <a:xfrm>
          <a:off x="16268700" y="946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63009</xdr:rowOff>
    </xdr:from>
    <xdr:ext cx="599010" cy="259045"/>
    <xdr:sp macro="" textlink="">
      <xdr:nvSpPr>
        <xdr:cNvPr id="592" name="教育費該当値テキスト"/>
        <xdr:cNvSpPr txBox="1"/>
      </xdr:nvSpPr>
      <xdr:spPr>
        <a:xfrm>
          <a:off x="16370300" y="932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26005</xdr:rowOff>
    </xdr:from>
    <xdr:to>
      <xdr:col>81</xdr:col>
      <xdr:colOff>101600</xdr:colOff>
      <xdr:row>56</xdr:row>
      <xdr:rowOff>127605</xdr:rowOff>
    </xdr:to>
    <xdr:sp macro="" textlink="">
      <xdr:nvSpPr>
        <xdr:cNvPr id="593" name="楕円 592"/>
        <xdr:cNvSpPr/>
      </xdr:nvSpPr>
      <xdr:spPr>
        <a:xfrm>
          <a:off x="15430500" y="96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144132</xdr:rowOff>
    </xdr:from>
    <xdr:ext cx="599010" cy="259045"/>
    <xdr:sp macro="" textlink="">
      <xdr:nvSpPr>
        <xdr:cNvPr id="594" name="テキスト ボックス 593"/>
        <xdr:cNvSpPr txBox="1"/>
      </xdr:nvSpPr>
      <xdr:spPr>
        <a:xfrm>
          <a:off x="15181795" y="940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146934</xdr:rowOff>
    </xdr:from>
    <xdr:to>
      <xdr:col>76</xdr:col>
      <xdr:colOff>165100</xdr:colOff>
      <xdr:row>56</xdr:row>
      <xdr:rowOff>77084</xdr:rowOff>
    </xdr:to>
    <xdr:sp macro="" textlink="">
      <xdr:nvSpPr>
        <xdr:cNvPr id="595" name="楕円 594"/>
        <xdr:cNvSpPr/>
      </xdr:nvSpPr>
      <xdr:spPr>
        <a:xfrm>
          <a:off x="14541500" y="957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93611</xdr:rowOff>
    </xdr:from>
    <xdr:ext cx="599010" cy="259045"/>
    <xdr:sp macro="" textlink="">
      <xdr:nvSpPr>
        <xdr:cNvPr id="596" name="テキスト ボックス 595"/>
        <xdr:cNvSpPr txBox="1"/>
      </xdr:nvSpPr>
      <xdr:spPr>
        <a:xfrm>
          <a:off x="14292795" y="935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58778</xdr:rowOff>
    </xdr:from>
    <xdr:to>
      <xdr:col>72</xdr:col>
      <xdr:colOff>38100</xdr:colOff>
      <xdr:row>56</xdr:row>
      <xdr:rowOff>160378</xdr:rowOff>
    </xdr:to>
    <xdr:sp macro="" textlink="">
      <xdr:nvSpPr>
        <xdr:cNvPr id="597" name="楕円 596"/>
        <xdr:cNvSpPr/>
      </xdr:nvSpPr>
      <xdr:spPr>
        <a:xfrm>
          <a:off x="13652500" y="96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5455</xdr:rowOff>
    </xdr:from>
    <xdr:ext cx="599010" cy="259045"/>
    <xdr:sp macro="" textlink="">
      <xdr:nvSpPr>
        <xdr:cNvPr id="598" name="テキスト ボックス 597"/>
        <xdr:cNvSpPr txBox="1"/>
      </xdr:nvSpPr>
      <xdr:spPr>
        <a:xfrm>
          <a:off x="13403795" y="94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33282</xdr:rowOff>
    </xdr:from>
    <xdr:to>
      <xdr:col>67</xdr:col>
      <xdr:colOff>101600</xdr:colOff>
      <xdr:row>56</xdr:row>
      <xdr:rowOff>134882</xdr:rowOff>
    </xdr:to>
    <xdr:sp macro="" textlink="">
      <xdr:nvSpPr>
        <xdr:cNvPr id="599" name="楕円 598"/>
        <xdr:cNvSpPr/>
      </xdr:nvSpPr>
      <xdr:spPr>
        <a:xfrm>
          <a:off x="12763500" y="96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151409</xdr:rowOff>
    </xdr:from>
    <xdr:ext cx="599010" cy="259045"/>
    <xdr:sp macro="" textlink="">
      <xdr:nvSpPr>
        <xdr:cNvPr id="600" name="テキスト ボックス 599"/>
        <xdr:cNvSpPr txBox="1"/>
      </xdr:nvSpPr>
      <xdr:spPr>
        <a:xfrm>
          <a:off x="12514795" y="940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37108</xdr:rowOff>
    </xdr:from>
    <xdr:to>
      <xdr:col>81</xdr:col>
      <xdr:colOff>50800</xdr:colOff>
      <xdr:row>79</xdr:row>
      <xdr:rowOff>98879</xdr:rowOff>
    </xdr:to>
    <xdr:cxnSp macro="">
      <xdr:nvCxnSpPr>
        <xdr:cNvPr id="634" name="直線コネクタ 633"/>
        <xdr:cNvCxnSpPr/>
      </xdr:nvCxnSpPr>
      <xdr:spPr>
        <a:xfrm>
          <a:off x="14592300" y="13581658"/>
          <a:ext cx="889000" cy="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37108</xdr:rowOff>
    </xdr:from>
    <xdr:to>
      <xdr:col>76</xdr:col>
      <xdr:colOff>114300</xdr:colOff>
      <xdr:row>79</xdr:row>
      <xdr:rowOff>38888</xdr:rowOff>
    </xdr:to>
    <xdr:cxnSp macro="">
      <xdr:nvCxnSpPr>
        <xdr:cNvPr id="637" name="直線コネクタ 636"/>
        <xdr:cNvCxnSpPr/>
      </xdr:nvCxnSpPr>
      <xdr:spPr>
        <a:xfrm flipV="1">
          <a:off x="13703300" y="13581658"/>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89309</xdr:rowOff>
    </xdr:from>
    <xdr:ext cx="534377" cy="259045"/>
    <xdr:sp macro="" textlink="">
      <xdr:nvSpPr>
        <xdr:cNvPr id="639" name="テキスト ボックス 638"/>
        <xdr:cNvSpPr txBox="1"/>
      </xdr:nvSpPr>
      <xdr:spPr>
        <a:xfrm>
          <a:off x="14325111" y="136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38888</xdr:rowOff>
    </xdr:from>
    <xdr:to>
      <xdr:col>71</xdr:col>
      <xdr:colOff>177800</xdr:colOff>
      <xdr:row>79</xdr:row>
      <xdr:rowOff>98879</xdr:rowOff>
    </xdr:to>
    <xdr:cxnSp macro="">
      <xdr:nvCxnSpPr>
        <xdr:cNvPr id="640" name="直線コネクタ 639"/>
        <xdr:cNvCxnSpPr/>
      </xdr:nvCxnSpPr>
      <xdr:spPr>
        <a:xfrm flipV="1">
          <a:off x="12814300" y="13583438"/>
          <a:ext cx="8890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51" name="災害復旧費該当値テキスト"/>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157758</xdr:rowOff>
    </xdr:from>
    <xdr:to>
      <xdr:col>76</xdr:col>
      <xdr:colOff>165100</xdr:colOff>
      <xdr:row>79</xdr:row>
      <xdr:rowOff>87908</xdr:rowOff>
    </xdr:to>
    <xdr:sp macro="" textlink="">
      <xdr:nvSpPr>
        <xdr:cNvPr id="654" name="楕円 653"/>
        <xdr:cNvSpPr/>
      </xdr:nvSpPr>
      <xdr:spPr>
        <a:xfrm>
          <a:off x="14541500" y="135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104435</xdr:rowOff>
    </xdr:from>
    <xdr:ext cx="534377" cy="259045"/>
    <xdr:sp macro="" textlink="">
      <xdr:nvSpPr>
        <xdr:cNvPr id="655" name="テキスト ボックス 654"/>
        <xdr:cNvSpPr txBox="1"/>
      </xdr:nvSpPr>
      <xdr:spPr>
        <a:xfrm>
          <a:off x="14325111" y="133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159538</xdr:rowOff>
    </xdr:from>
    <xdr:to>
      <xdr:col>72</xdr:col>
      <xdr:colOff>38100</xdr:colOff>
      <xdr:row>79</xdr:row>
      <xdr:rowOff>89688</xdr:rowOff>
    </xdr:to>
    <xdr:sp macro="" textlink="">
      <xdr:nvSpPr>
        <xdr:cNvPr id="656" name="楕円 655"/>
        <xdr:cNvSpPr/>
      </xdr:nvSpPr>
      <xdr:spPr>
        <a:xfrm>
          <a:off x="13652500" y="13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106215</xdr:rowOff>
    </xdr:from>
    <xdr:ext cx="534377" cy="259045"/>
    <xdr:sp macro="" textlink="">
      <xdr:nvSpPr>
        <xdr:cNvPr id="657" name="テキスト ボックス 656"/>
        <xdr:cNvSpPr txBox="1"/>
      </xdr:nvSpPr>
      <xdr:spPr>
        <a:xfrm>
          <a:off x="13436111" y="1330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89554</xdr:rowOff>
    </xdr:from>
    <xdr:to>
      <xdr:col>85</xdr:col>
      <xdr:colOff>127000</xdr:colOff>
      <xdr:row>95</xdr:row>
      <xdr:rowOff>132398</xdr:rowOff>
    </xdr:to>
    <xdr:cxnSp macro="">
      <xdr:nvCxnSpPr>
        <xdr:cNvPr id="686" name="直線コネクタ 685"/>
        <xdr:cNvCxnSpPr/>
      </xdr:nvCxnSpPr>
      <xdr:spPr>
        <a:xfrm flipV="1">
          <a:off x="15481300" y="16377304"/>
          <a:ext cx="8382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132398</xdr:rowOff>
    </xdr:from>
    <xdr:to>
      <xdr:col>81</xdr:col>
      <xdr:colOff>50800</xdr:colOff>
      <xdr:row>96</xdr:row>
      <xdr:rowOff>51890</xdr:rowOff>
    </xdr:to>
    <xdr:cxnSp macro="">
      <xdr:nvCxnSpPr>
        <xdr:cNvPr id="689" name="直線コネクタ 688"/>
        <xdr:cNvCxnSpPr/>
      </xdr:nvCxnSpPr>
      <xdr:spPr>
        <a:xfrm flipV="1">
          <a:off x="14592300" y="16420148"/>
          <a:ext cx="889000" cy="9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51890</xdr:rowOff>
    </xdr:from>
    <xdr:to>
      <xdr:col>76</xdr:col>
      <xdr:colOff>114300</xdr:colOff>
      <xdr:row>96</xdr:row>
      <xdr:rowOff>66599</xdr:rowOff>
    </xdr:to>
    <xdr:cxnSp macro="">
      <xdr:nvCxnSpPr>
        <xdr:cNvPr id="692" name="直線コネクタ 691"/>
        <xdr:cNvCxnSpPr/>
      </xdr:nvCxnSpPr>
      <xdr:spPr>
        <a:xfrm flipV="1">
          <a:off x="13703300" y="16511090"/>
          <a:ext cx="889000" cy="1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66599</xdr:rowOff>
    </xdr:from>
    <xdr:to>
      <xdr:col>71</xdr:col>
      <xdr:colOff>177800</xdr:colOff>
      <xdr:row>96</xdr:row>
      <xdr:rowOff>71636</xdr:rowOff>
    </xdr:to>
    <xdr:cxnSp macro="">
      <xdr:nvCxnSpPr>
        <xdr:cNvPr id="695" name="直線コネクタ 694"/>
        <xdr:cNvCxnSpPr/>
      </xdr:nvCxnSpPr>
      <xdr:spPr>
        <a:xfrm flipV="1">
          <a:off x="12814300" y="16525799"/>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38754</xdr:rowOff>
    </xdr:from>
    <xdr:to>
      <xdr:col>85</xdr:col>
      <xdr:colOff>177800</xdr:colOff>
      <xdr:row>95</xdr:row>
      <xdr:rowOff>140354</xdr:rowOff>
    </xdr:to>
    <xdr:sp macro="" textlink="">
      <xdr:nvSpPr>
        <xdr:cNvPr id="705" name="楕円 704"/>
        <xdr:cNvSpPr/>
      </xdr:nvSpPr>
      <xdr:spPr>
        <a:xfrm>
          <a:off x="16268700" y="163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61631</xdr:rowOff>
    </xdr:from>
    <xdr:ext cx="599010" cy="259045"/>
    <xdr:sp macro="" textlink="">
      <xdr:nvSpPr>
        <xdr:cNvPr id="706" name="公債費該当値テキスト"/>
        <xdr:cNvSpPr txBox="1"/>
      </xdr:nvSpPr>
      <xdr:spPr>
        <a:xfrm>
          <a:off x="16370300" y="1617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81598</xdr:rowOff>
    </xdr:from>
    <xdr:to>
      <xdr:col>81</xdr:col>
      <xdr:colOff>101600</xdr:colOff>
      <xdr:row>96</xdr:row>
      <xdr:rowOff>11748</xdr:rowOff>
    </xdr:to>
    <xdr:sp macro="" textlink="">
      <xdr:nvSpPr>
        <xdr:cNvPr id="707" name="楕円 706"/>
        <xdr:cNvSpPr/>
      </xdr:nvSpPr>
      <xdr:spPr>
        <a:xfrm>
          <a:off x="15430500" y="163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28275</xdr:rowOff>
    </xdr:from>
    <xdr:ext cx="599010" cy="259045"/>
    <xdr:sp macro="" textlink="">
      <xdr:nvSpPr>
        <xdr:cNvPr id="708" name="テキスト ボックス 707"/>
        <xdr:cNvSpPr txBox="1"/>
      </xdr:nvSpPr>
      <xdr:spPr>
        <a:xfrm>
          <a:off x="15181795" y="1614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1090</xdr:rowOff>
    </xdr:from>
    <xdr:to>
      <xdr:col>76</xdr:col>
      <xdr:colOff>165100</xdr:colOff>
      <xdr:row>96</xdr:row>
      <xdr:rowOff>102690</xdr:rowOff>
    </xdr:to>
    <xdr:sp macro="" textlink="">
      <xdr:nvSpPr>
        <xdr:cNvPr id="709" name="楕円 708"/>
        <xdr:cNvSpPr/>
      </xdr:nvSpPr>
      <xdr:spPr>
        <a:xfrm>
          <a:off x="14541500" y="164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93817</xdr:rowOff>
    </xdr:from>
    <xdr:ext cx="534377" cy="259045"/>
    <xdr:sp macro="" textlink="">
      <xdr:nvSpPr>
        <xdr:cNvPr id="710" name="テキスト ボックス 709"/>
        <xdr:cNvSpPr txBox="1"/>
      </xdr:nvSpPr>
      <xdr:spPr>
        <a:xfrm>
          <a:off x="14325111" y="1655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15799</xdr:rowOff>
    </xdr:from>
    <xdr:to>
      <xdr:col>72</xdr:col>
      <xdr:colOff>38100</xdr:colOff>
      <xdr:row>96</xdr:row>
      <xdr:rowOff>117399</xdr:rowOff>
    </xdr:to>
    <xdr:sp macro="" textlink="">
      <xdr:nvSpPr>
        <xdr:cNvPr id="711" name="楕円 710"/>
        <xdr:cNvSpPr/>
      </xdr:nvSpPr>
      <xdr:spPr>
        <a:xfrm>
          <a:off x="13652500" y="164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108526</xdr:rowOff>
    </xdr:from>
    <xdr:ext cx="534377" cy="259045"/>
    <xdr:sp macro="" textlink="">
      <xdr:nvSpPr>
        <xdr:cNvPr id="712" name="テキスト ボックス 711"/>
        <xdr:cNvSpPr txBox="1"/>
      </xdr:nvSpPr>
      <xdr:spPr>
        <a:xfrm>
          <a:off x="13436111" y="165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20836</xdr:rowOff>
    </xdr:from>
    <xdr:to>
      <xdr:col>67</xdr:col>
      <xdr:colOff>101600</xdr:colOff>
      <xdr:row>96</xdr:row>
      <xdr:rowOff>122436</xdr:rowOff>
    </xdr:to>
    <xdr:sp macro="" textlink="">
      <xdr:nvSpPr>
        <xdr:cNvPr id="713" name="楕円 712"/>
        <xdr:cNvSpPr/>
      </xdr:nvSpPr>
      <xdr:spPr>
        <a:xfrm>
          <a:off x="12763500" y="16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113563</xdr:rowOff>
    </xdr:from>
    <xdr:ext cx="534377" cy="259045"/>
    <xdr:sp macro="" textlink="">
      <xdr:nvSpPr>
        <xdr:cNvPr id="714" name="テキスト ボックス 713"/>
        <xdr:cNvSpPr txBox="1"/>
      </xdr:nvSpPr>
      <xdr:spPr>
        <a:xfrm>
          <a:off x="12547111" y="165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ほぼ横ばいである。総務費は、施設の整備により増加した。民生費は、介護保険事業特別会計繰出金などにより増加した。衛生費は、一般廃棄物最終処分場施設整備事業などにより増加した。労働費は、少額でほぼ横ばいである。農林水産業費は、国営農地再編整備事業、農業水路等長寿命化・防災減災事業などでは増加しているが、木材工芸館整備事業の大幅減があり減少となっている。商工費は、商工振興補助費等により増加した。土木費は、道路橋梁維持整備事業、町営住宅等整備事業の減により減少となった。消防費は、消防庁舎建設に伴う広域事務組合負担金の増により増加した。教育費は、スクールバス経費、中学校施設整備事業の増などにより増加した。災害復旧費は、災害がなく復旧事業はなかった。公債費は、元金償還の増により増加し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財政調整基金繰入の減で実質単年度収支は黒字となったが、今後は、普通交付税を含めた一般財源の確保が厳しい状況となる見込みであり、財政調整基金を始めとする各種基金の運用による財政運営が求められ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年度から令和元年度は実質単年度収支が赤字となり、今後注視していく必要がある。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より全会計において黒字であり赤字比率はない。しかしながら、一般会計からの基準外繰出金を行わないよう健全な財政運営を行う必要がある。また、一般会計においても実質収支比率同様に今後は、普通交付税を含めた一般財源の確保が厳しい状況となる見込みであり、財政調整基金を始めとする各種基金の運用による財政運営が求められるため注視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実質公債費比率は、地方債の新規発行の抑制と公債費が平成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年度より減少したことから減少傾向であったが、建設事業による地方債の増により平成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年度から上昇に転じ、今後においても上昇が見込まれるため、臨時財政対策債や過疎対策事業債など財政運営に有利な地方債の発行に努め、実質公債費比率の分子となる額の増加を抑えていく。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財政調整基金及び減債基金等の積立による充当可能基金等により平成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年度以降は将来負担比率は生じていない。今後も地方債発行の抑制や基金の運用の適正化に努めマイナス比率の確保に努める。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北海道津別町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災害に対する備えや、老朽化する施設の改修・改築に対する備えとして、経費の削減や使用料等の見直し、職員の採用抑制や投資的建設事業を抑制しながら、将来の財政需要に備え積み立てを行い、基金全体としては年々増加をしていたが、元年度は若干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災害に対する備えや、老朽化する施設の改修・改築等の維持補修費は、年々増大していくもの想定されるため、引き続き経費の節減や投資的建設事業費の抑制を図りながら、積み立て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町が設置する公共施設や設備の整備に要する経費の財源に充てるものです。地域振興基金は、町の地域振興のために、自ら考え自ら実践する事業で、人づくりむらおこし産業振興や、その他各般に亘る地域振興事業の財源に充てるものです。ふるさとつべつ応援基金は、ふるさと納税を原資として積み立て、寄附者の思いを具体化し、町が推進する施策で、観光振興や福祉医療、子どもの教育に関する事業等の財源に充てるもの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と地域振興基金は、今後益々需要が多くなると想定される、公共施設の整備や地域振興事業の財源として積み立てをしているが、地域振興基金は元年度は取り崩しが多く減少した。公共交通確保対策事業基金は、公共交通の維持管理経費の財源として取り崩し、減少している。国営農地再編整備事業負担金支払基金は、国営農地再編整備事業の終了時に支払う負担金の財源として積み立てをし、増加している。ふるさとつべつ応援基金は、ふるさと納税を原資として積み立てているが、元年度は取り崩しが多く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公共施設等整備基金と地域振興基金は、投資的建設事業等の増により取り崩しが多くなると想定されることから、引き続き積み立てをしていく。公共交通確保対策事業基金は、公共交通の維持管理経費として取り崩しをし減少しているが、当分の間積み立てしない。ふるさとつべつ応援基金は、ふるさと納税を原資として積み立て、目的の事業の財源として取り崩しも行う。国営農地再編整備事業負担金支払基金は、事業終了年まで積み立てを継続する。また、町民が安心して暮らせる医療体制の確保のため、町内病院施設の整備に要する経費の財源に充てるため、病院施設整備基金を新設し、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財政調整基金は、年度間の財源調整や、一般財源不足時に対応するための基金として積み立てをしているが、元年度は積み立て額よりも取り崩し額が多くなり、減少している。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今後については、年度間の財源調整や一般財源として、積み立てを継続するが、若干の減少を見込む。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減債基金は、町債の一括繰上償還や、著しく多額となる年度などの償還財源として積み立てをしており、令和元年度は１件繰上償還を行ったが、増加している。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今後についても、町債の一括繰上償還等への財源として積み立てをしていく。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4,597
4,584
716.80
6,505,572
6,352,749
139,070
3,346,441
6,355,608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策定の津別町公共施設等総合管理計画において、資産更新時の縮減や施設の統廃合の実施で、公共施設（建物）全体での延床面積の削減目標を約４割と設定している。有形固定資産減価償却率は、類似団体よりやや高い水準にあるが、それぞれの公共施設の個別施設計画に基づき施設の維持管理を適切に進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80"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91" name="楕円 90"/>
        <xdr:cNvSpPr/>
      </xdr:nvSpPr>
      <xdr:spPr>
        <a:xfrm>
          <a:off x="4711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81085</xdr:rowOff>
    </xdr:from>
    <xdr:ext cx="405111" cy="259045"/>
    <xdr:sp macro="" textlink="">
      <xdr:nvSpPr>
        <xdr:cNvPr id="92" name="有形固定資産減価償却率該当値テキスト"/>
        <xdr:cNvSpPr txBox="1"/>
      </xdr:nvSpPr>
      <xdr:spPr>
        <a:xfrm>
          <a:off x="4813300" y="599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93" name="楕円 92"/>
        <xdr:cNvSpPr/>
      </xdr:nvSpPr>
      <xdr:spPr>
        <a:xfrm>
          <a:off x="4000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30</xdr:row>
      <xdr:rowOff>153458</xdr:rowOff>
    </xdr:to>
    <xdr:cxnSp macro="">
      <xdr:nvCxnSpPr>
        <xdr:cNvPr id="94" name="直線コネクタ 93"/>
        <xdr:cNvCxnSpPr/>
      </xdr:nvCxnSpPr>
      <xdr:spPr>
        <a:xfrm>
          <a:off x="4051300" y="604329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54081</xdr:rowOff>
    </xdr:from>
    <xdr:to>
      <xdr:col>15</xdr:col>
      <xdr:colOff>187325</xdr:colOff>
      <xdr:row>30</xdr:row>
      <xdr:rowOff>155681</xdr:rowOff>
    </xdr:to>
    <xdr:sp macro="" textlink="">
      <xdr:nvSpPr>
        <xdr:cNvPr id="95" name="楕円 94"/>
        <xdr:cNvSpPr/>
      </xdr:nvSpPr>
      <xdr:spPr>
        <a:xfrm>
          <a:off x="3238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104881</xdr:rowOff>
    </xdr:from>
    <xdr:to>
      <xdr:col>19</xdr:col>
      <xdr:colOff>136525</xdr:colOff>
      <xdr:row>30</xdr:row>
      <xdr:rowOff>128270</xdr:rowOff>
    </xdr:to>
    <xdr:cxnSp macro="">
      <xdr:nvCxnSpPr>
        <xdr:cNvPr id="96" name="直線コネクタ 95"/>
        <xdr:cNvCxnSpPr/>
      </xdr:nvCxnSpPr>
      <xdr:spPr>
        <a:xfrm>
          <a:off x="3289300" y="6019906"/>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25294</xdr:rowOff>
    </xdr:from>
    <xdr:to>
      <xdr:col>11</xdr:col>
      <xdr:colOff>187325</xdr:colOff>
      <xdr:row>30</xdr:row>
      <xdr:rowOff>126894</xdr:rowOff>
    </xdr:to>
    <xdr:sp macro="" textlink="">
      <xdr:nvSpPr>
        <xdr:cNvPr id="97" name="楕円 96"/>
        <xdr:cNvSpPr/>
      </xdr:nvSpPr>
      <xdr:spPr>
        <a:xfrm>
          <a:off x="2476500" y="5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76094</xdr:rowOff>
    </xdr:from>
    <xdr:to>
      <xdr:col>15</xdr:col>
      <xdr:colOff>136525</xdr:colOff>
      <xdr:row>30</xdr:row>
      <xdr:rowOff>104881</xdr:rowOff>
    </xdr:to>
    <xdr:cxnSp macro="">
      <xdr:nvCxnSpPr>
        <xdr:cNvPr id="98" name="直線コネクタ 97"/>
        <xdr:cNvCxnSpPr/>
      </xdr:nvCxnSpPr>
      <xdr:spPr>
        <a:xfrm>
          <a:off x="2527300" y="5991119"/>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128376</xdr:rowOff>
    </xdr:from>
    <xdr:to>
      <xdr:col>7</xdr:col>
      <xdr:colOff>187325</xdr:colOff>
      <xdr:row>30</xdr:row>
      <xdr:rowOff>58526</xdr:rowOff>
    </xdr:to>
    <xdr:sp macro="" textlink="">
      <xdr:nvSpPr>
        <xdr:cNvPr id="99" name="楕円 98"/>
        <xdr:cNvSpPr/>
      </xdr:nvSpPr>
      <xdr:spPr>
        <a:xfrm>
          <a:off x="1714500" y="58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7726</xdr:rowOff>
    </xdr:from>
    <xdr:to>
      <xdr:col>11</xdr:col>
      <xdr:colOff>136525</xdr:colOff>
      <xdr:row>30</xdr:row>
      <xdr:rowOff>76094</xdr:rowOff>
    </xdr:to>
    <xdr:cxnSp macro="">
      <xdr:nvCxnSpPr>
        <xdr:cNvPr id="100" name="直線コネクタ 99"/>
        <xdr:cNvCxnSpPr/>
      </xdr:nvCxnSpPr>
      <xdr:spPr>
        <a:xfrm>
          <a:off x="1765300" y="5922751"/>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101"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102"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3"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104" name="n_4aveValue有形固定資産減価償却率"/>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170197</xdr:rowOff>
    </xdr:from>
    <xdr:ext cx="405111" cy="259045"/>
    <xdr:sp macro="" textlink="">
      <xdr:nvSpPr>
        <xdr:cNvPr id="105" name="n_1mainValue有形固定資産減価償却率"/>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146808</xdr:rowOff>
    </xdr:from>
    <xdr:ext cx="405111" cy="259045"/>
    <xdr:sp macro="" textlink="">
      <xdr:nvSpPr>
        <xdr:cNvPr id="106" name="n_2mainValue有形固定資産減価償却率"/>
        <xdr:cNvSpPr txBox="1"/>
      </xdr:nvSpPr>
      <xdr:spPr>
        <a:xfrm>
          <a:off x="3086744" y="606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118021</xdr:rowOff>
    </xdr:from>
    <xdr:ext cx="405111" cy="259045"/>
    <xdr:sp macro="" textlink="">
      <xdr:nvSpPr>
        <xdr:cNvPr id="107" name="n_3mainValue有形固定資産減価償却率"/>
        <xdr:cNvSpPr txBox="1"/>
      </xdr:nvSpPr>
      <xdr:spPr>
        <a:xfrm>
          <a:off x="2324744" y="6033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75053</xdr:rowOff>
    </xdr:from>
    <xdr:ext cx="405111" cy="259045"/>
    <xdr:sp macro="" textlink="">
      <xdr:nvSpPr>
        <xdr:cNvPr id="108" name="n_4mainValue有形固定資産減価償却率"/>
        <xdr:cNvSpPr txBox="1"/>
      </xdr:nvSpPr>
      <xdr:spPr>
        <a:xfrm>
          <a:off x="1562744" y="5647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いるが、今後予定される建設事業等により、地方債の借入が増大することが見込まれ、債務償還比率も上昇することが考えられるため、計画的な地方債の借入れと返済が必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104040</xdr:rowOff>
    </xdr:from>
    <xdr:to>
      <xdr:col>76</xdr:col>
      <xdr:colOff>73025</xdr:colOff>
      <xdr:row>28</xdr:row>
      <xdr:rowOff>34190</xdr:rowOff>
    </xdr:to>
    <xdr:sp macro="" textlink="">
      <xdr:nvSpPr>
        <xdr:cNvPr id="155" name="楕円 154"/>
        <xdr:cNvSpPr/>
      </xdr:nvSpPr>
      <xdr:spPr>
        <a:xfrm>
          <a:off x="14744700" y="55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126917</xdr:rowOff>
    </xdr:from>
    <xdr:ext cx="469744" cy="259045"/>
    <xdr:sp macro="" textlink="">
      <xdr:nvSpPr>
        <xdr:cNvPr id="156" name="債務償還比率該当値テキスト"/>
        <xdr:cNvSpPr txBox="1"/>
      </xdr:nvSpPr>
      <xdr:spPr>
        <a:xfrm>
          <a:off x="14846300" y="535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77361</xdr:rowOff>
    </xdr:from>
    <xdr:to>
      <xdr:col>72</xdr:col>
      <xdr:colOff>123825</xdr:colOff>
      <xdr:row>28</xdr:row>
      <xdr:rowOff>7511</xdr:rowOff>
    </xdr:to>
    <xdr:sp macro="" textlink="">
      <xdr:nvSpPr>
        <xdr:cNvPr id="157" name="楕円 156"/>
        <xdr:cNvSpPr/>
      </xdr:nvSpPr>
      <xdr:spPr>
        <a:xfrm>
          <a:off x="14033500" y="54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128161</xdr:rowOff>
    </xdr:from>
    <xdr:to>
      <xdr:col>76</xdr:col>
      <xdr:colOff>22225</xdr:colOff>
      <xdr:row>27</xdr:row>
      <xdr:rowOff>154840</xdr:rowOff>
    </xdr:to>
    <xdr:cxnSp macro="">
      <xdr:nvCxnSpPr>
        <xdr:cNvPr id="158" name="直線コネクタ 157"/>
        <xdr:cNvCxnSpPr/>
      </xdr:nvCxnSpPr>
      <xdr:spPr>
        <a:xfrm>
          <a:off x="14084300" y="5528836"/>
          <a:ext cx="7112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44205</xdr:rowOff>
    </xdr:from>
    <xdr:to>
      <xdr:col>68</xdr:col>
      <xdr:colOff>123825</xdr:colOff>
      <xdr:row>27</xdr:row>
      <xdr:rowOff>145805</xdr:rowOff>
    </xdr:to>
    <xdr:sp macro="" textlink="">
      <xdr:nvSpPr>
        <xdr:cNvPr id="159" name="楕円 158"/>
        <xdr:cNvSpPr/>
      </xdr:nvSpPr>
      <xdr:spPr>
        <a:xfrm>
          <a:off x="13271500" y="54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95005</xdr:rowOff>
    </xdr:from>
    <xdr:to>
      <xdr:col>72</xdr:col>
      <xdr:colOff>73025</xdr:colOff>
      <xdr:row>27</xdr:row>
      <xdr:rowOff>128161</xdr:rowOff>
    </xdr:to>
    <xdr:cxnSp macro="">
      <xdr:nvCxnSpPr>
        <xdr:cNvPr id="160" name="直線コネクタ 159"/>
        <xdr:cNvCxnSpPr/>
      </xdr:nvCxnSpPr>
      <xdr:spPr>
        <a:xfrm>
          <a:off x="13322300" y="5495680"/>
          <a:ext cx="762000" cy="3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77978</xdr:rowOff>
    </xdr:from>
    <xdr:to>
      <xdr:col>64</xdr:col>
      <xdr:colOff>123825</xdr:colOff>
      <xdr:row>28</xdr:row>
      <xdr:rowOff>8128</xdr:rowOff>
    </xdr:to>
    <xdr:sp macro="" textlink="">
      <xdr:nvSpPr>
        <xdr:cNvPr id="161" name="楕円 160"/>
        <xdr:cNvSpPr/>
      </xdr:nvSpPr>
      <xdr:spPr>
        <a:xfrm>
          <a:off x="12509500" y="54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95005</xdr:rowOff>
    </xdr:from>
    <xdr:to>
      <xdr:col>68</xdr:col>
      <xdr:colOff>73025</xdr:colOff>
      <xdr:row>27</xdr:row>
      <xdr:rowOff>128778</xdr:rowOff>
    </xdr:to>
    <xdr:cxnSp macro="">
      <xdr:nvCxnSpPr>
        <xdr:cNvPr id="162" name="直線コネクタ 161"/>
        <xdr:cNvCxnSpPr/>
      </xdr:nvCxnSpPr>
      <xdr:spPr>
        <a:xfrm flipV="1">
          <a:off x="12560300" y="5495680"/>
          <a:ext cx="762000" cy="3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96638</xdr:rowOff>
    </xdr:from>
    <xdr:to>
      <xdr:col>60</xdr:col>
      <xdr:colOff>123825</xdr:colOff>
      <xdr:row>28</xdr:row>
      <xdr:rowOff>26788</xdr:rowOff>
    </xdr:to>
    <xdr:sp macro="" textlink="">
      <xdr:nvSpPr>
        <xdr:cNvPr id="163" name="楕円 162"/>
        <xdr:cNvSpPr/>
      </xdr:nvSpPr>
      <xdr:spPr>
        <a:xfrm>
          <a:off x="11747500" y="54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128778</xdr:rowOff>
    </xdr:from>
    <xdr:to>
      <xdr:col>64</xdr:col>
      <xdr:colOff>73025</xdr:colOff>
      <xdr:row>27</xdr:row>
      <xdr:rowOff>147438</xdr:rowOff>
    </xdr:to>
    <xdr:cxnSp macro="">
      <xdr:nvCxnSpPr>
        <xdr:cNvPr id="164" name="直線コネクタ 163"/>
        <xdr:cNvCxnSpPr/>
      </xdr:nvCxnSpPr>
      <xdr:spPr>
        <a:xfrm flipV="1">
          <a:off x="11798300" y="5529453"/>
          <a:ext cx="762000" cy="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5" name="n_1aveValue債務償還比率"/>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6" name="n_2aveValue債務償還比率"/>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7" name="n_3aveValue債務償還比率"/>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8" name="n_4aveValue債務償還比率"/>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24038</xdr:rowOff>
    </xdr:from>
    <xdr:ext cx="469744" cy="259045"/>
    <xdr:sp macro="" textlink="">
      <xdr:nvSpPr>
        <xdr:cNvPr id="169" name="n_1mainValue債務償還比率"/>
        <xdr:cNvSpPr txBox="1"/>
      </xdr:nvSpPr>
      <xdr:spPr>
        <a:xfrm>
          <a:off x="13836727" y="525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162332</xdr:rowOff>
    </xdr:from>
    <xdr:ext cx="469744" cy="259045"/>
    <xdr:sp macro="" textlink="">
      <xdr:nvSpPr>
        <xdr:cNvPr id="170" name="n_2mainValue債務償還比率"/>
        <xdr:cNvSpPr txBox="1"/>
      </xdr:nvSpPr>
      <xdr:spPr>
        <a:xfrm>
          <a:off x="13087427" y="522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24655</xdr:rowOff>
    </xdr:from>
    <xdr:ext cx="469744" cy="259045"/>
    <xdr:sp macro="" textlink="">
      <xdr:nvSpPr>
        <xdr:cNvPr id="171" name="n_3mainValue債務償還比率"/>
        <xdr:cNvSpPr txBox="1"/>
      </xdr:nvSpPr>
      <xdr:spPr>
        <a:xfrm>
          <a:off x="12325427" y="525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43315</xdr:rowOff>
    </xdr:from>
    <xdr:ext cx="469744" cy="259045"/>
    <xdr:sp macro="" textlink="">
      <xdr:nvSpPr>
        <xdr:cNvPr id="172" name="n_4mainValue債務償還比率"/>
        <xdr:cNvSpPr txBox="1"/>
      </xdr:nvSpPr>
      <xdr:spPr>
        <a:xfrm>
          <a:off x="11563427" y="527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4,597
4,584
716.80
6,505,572
6,352,749
139,070
3,346,441
6,355,608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74" name="楕円 73"/>
        <xdr:cNvSpPr/>
      </xdr:nvSpPr>
      <xdr:spPr>
        <a:xfrm>
          <a:off x="45847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158949</xdr:rowOff>
    </xdr:from>
    <xdr:ext cx="405111" cy="259045"/>
    <xdr:sp macro="" textlink="">
      <xdr:nvSpPr>
        <xdr:cNvPr id="75" name="【道路】&#10;有形固定資産減価償却率該当値テキスト"/>
        <xdr:cNvSpPr txBox="1"/>
      </xdr:nvSpPr>
      <xdr:spPr>
        <a:xfrm>
          <a:off x="4673600"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59872</xdr:rowOff>
    </xdr:to>
    <xdr:cxnSp macro="">
      <xdr:nvCxnSpPr>
        <xdr:cNvPr id="77" name="直線コネクタ 76"/>
        <xdr:cNvCxnSpPr/>
      </xdr:nvCxnSpPr>
      <xdr:spPr>
        <a:xfrm>
          <a:off x="3797300" y="671703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125004</xdr:rowOff>
    </xdr:from>
    <xdr:to>
      <xdr:col>15</xdr:col>
      <xdr:colOff>101600</xdr:colOff>
      <xdr:row>39</xdr:row>
      <xdr:rowOff>55154</xdr:rowOff>
    </xdr:to>
    <xdr:sp macro="" textlink="">
      <xdr:nvSpPr>
        <xdr:cNvPr id="78" name="楕円 77"/>
        <xdr:cNvSpPr/>
      </xdr:nvSpPr>
      <xdr:spPr>
        <a:xfrm>
          <a:off x="2857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30480</xdr:rowOff>
    </xdr:to>
    <xdr:cxnSp macro="">
      <xdr:nvCxnSpPr>
        <xdr:cNvPr id="79" name="直線コネクタ 78"/>
        <xdr:cNvCxnSpPr/>
      </xdr:nvCxnSpPr>
      <xdr:spPr>
        <a:xfrm>
          <a:off x="2908300" y="66909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95613</xdr:rowOff>
    </xdr:from>
    <xdr:to>
      <xdr:col>10</xdr:col>
      <xdr:colOff>165100</xdr:colOff>
      <xdr:row>39</xdr:row>
      <xdr:rowOff>25763</xdr:rowOff>
    </xdr:to>
    <xdr:sp macro="" textlink="">
      <xdr:nvSpPr>
        <xdr:cNvPr id="80" name="楕円 79"/>
        <xdr:cNvSpPr/>
      </xdr:nvSpPr>
      <xdr:spPr>
        <a:xfrm>
          <a:off x="1968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146413</xdr:rowOff>
    </xdr:from>
    <xdr:to>
      <xdr:col>15</xdr:col>
      <xdr:colOff>50800</xdr:colOff>
      <xdr:row>39</xdr:row>
      <xdr:rowOff>4354</xdr:rowOff>
    </xdr:to>
    <xdr:cxnSp macro="">
      <xdr:nvCxnSpPr>
        <xdr:cNvPr id="81" name="直線コネクタ 80"/>
        <xdr:cNvCxnSpPr/>
      </xdr:nvCxnSpPr>
      <xdr:spPr>
        <a:xfrm>
          <a:off x="2019300" y="66615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89081</xdr:rowOff>
    </xdr:from>
    <xdr:to>
      <xdr:col>6</xdr:col>
      <xdr:colOff>38100</xdr:colOff>
      <xdr:row>39</xdr:row>
      <xdr:rowOff>19231</xdr:rowOff>
    </xdr:to>
    <xdr:sp macro="" textlink="">
      <xdr:nvSpPr>
        <xdr:cNvPr id="82" name="楕円 81"/>
        <xdr:cNvSpPr/>
      </xdr:nvSpPr>
      <xdr:spPr>
        <a:xfrm>
          <a:off x="1079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139881</xdr:rowOff>
    </xdr:from>
    <xdr:to>
      <xdr:col>10</xdr:col>
      <xdr:colOff>114300</xdr:colOff>
      <xdr:row>38</xdr:row>
      <xdr:rowOff>146413</xdr:rowOff>
    </xdr:to>
    <xdr:cxnSp macro="">
      <xdr:nvCxnSpPr>
        <xdr:cNvPr id="83" name="直線コネクタ 82"/>
        <xdr:cNvCxnSpPr/>
      </xdr:nvCxnSpPr>
      <xdr:spPr>
        <a:xfrm>
          <a:off x="1130300" y="66549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8" name="n_1main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9" name="n_2main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90" name="n_3main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10358</xdr:rowOff>
    </xdr:from>
    <xdr:ext cx="405111" cy="259045"/>
    <xdr:sp macro="" textlink="">
      <xdr:nvSpPr>
        <xdr:cNvPr id="91" name="n_4mainValue【道路】&#10;有形固定資産減価償却率"/>
        <xdr:cNvSpPr txBox="1"/>
      </xdr:nvSpPr>
      <xdr:spPr>
        <a:xfrm>
          <a:off x="927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20" name="【道路】&#10;一人当たり延長平均値テキスト"/>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51415</xdr:rowOff>
    </xdr:from>
    <xdr:to>
      <xdr:col>55</xdr:col>
      <xdr:colOff>50800</xdr:colOff>
      <xdr:row>40</xdr:row>
      <xdr:rowOff>153015</xdr:rowOff>
    </xdr:to>
    <xdr:sp macro="" textlink="">
      <xdr:nvSpPr>
        <xdr:cNvPr id="131" name="楕円 130"/>
        <xdr:cNvSpPr/>
      </xdr:nvSpPr>
      <xdr:spPr>
        <a:xfrm>
          <a:off x="10426700" y="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74292</xdr:rowOff>
    </xdr:from>
    <xdr:ext cx="534377" cy="259045"/>
    <xdr:sp macro="" textlink="">
      <xdr:nvSpPr>
        <xdr:cNvPr id="132" name="【道路】&#10;一人当たり延長該当値テキスト"/>
        <xdr:cNvSpPr txBox="1"/>
      </xdr:nvSpPr>
      <xdr:spPr>
        <a:xfrm>
          <a:off x="10515600" y="676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58276</xdr:rowOff>
    </xdr:from>
    <xdr:to>
      <xdr:col>50</xdr:col>
      <xdr:colOff>165100</xdr:colOff>
      <xdr:row>40</xdr:row>
      <xdr:rowOff>159876</xdr:rowOff>
    </xdr:to>
    <xdr:sp macro="" textlink="">
      <xdr:nvSpPr>
        <xdr:cNvPr id="133" name="楕円 132"/>
        <xdr:cNvSpPr/>
      </xdr:nvSpPr>
      <xdr:spPr>
        <a:xfrm>
          <a:off x="9588500" y="69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102215</xdr:rowOff>
    </xdr:from>
    <xdr:to>
      <xdr:col>55</xdr:col>
      <xdr:colOff>0</xdr:colOff>
      <xdr:row>40</xdr:row>
      <xdr:rowOff>109076</xdr:rowOff>
    </xdr:to>
    <xdr:cxnSp macro="">
      <xdr:nvCxnSpPr>
        <xdr:cNvPr id="134" name="直線コネクタ 133"/>
        <xdr:cNvCxnSpPr/>
      </xdr:nvCxnSpPr>
      <xdr:spPr>
        <a:xfrm flipV="1">
          <a:off x="9639300" y="6960215"/>
          <a:ext cx="8382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65740</xdr:rowOff>
    </xdr:from>
    <xdr:to>
      <xdr:col>46</xdr:col>
      <xdr:colOff>38100</xdr:colOff>
      <xdr:row>40</xdr:row>
      <xdr:rowOff>167340</xdr:rowOff>
    </xdr:to>
    <xdr:sp macro="" textlink="">
      <xdr:nvSpPr>
        <xdr:cNvPr id="135" name="楕円 134"/>
        <xdr:cNvSpPr/>
      </xdr:nvSpPr>
      <xdr:spPr>
        <a:xfrm>
          <a:off x="8699500" y="69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109076</xdr:rowOff>
    </xdr:from>
    <xdr:to>
      <xdr:col>50</xdr:col>
      <xdr:colOff>114300</xdr:colOff>
      <xdr:row>40</xdr:row>
      <xdr:rowOff>116540</xdr:rowOff>
    </xdr:to>
    <xdr:cxnSp macro="">
      <xdr:nvCxnSpPr>
        <xdr:cNvPr id="136" name="直線コネクタ 135"/>
        <xdr:cNvCxnSpPr/>
      </xdr:nvCxnSpPr>
      <xdr:spPr>
        <a:xfrm flipV="1">
          <a:off x="8750300" y="6967076"/>
          <a:ext cx="889000" cy="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72960</xdr:rowOff>
    </xdr:from>
    <xdr:to>
      <xdr:col>41</xdr:col>
      <xdr:colOff>101600</xdr:colOff>
      <xdr:row>41</xdr:row>
      <xdr:rowOff>3110</xdr:rowOff>
    </xdr:to>
    <xdr:sp macro="" textlink="">
      <xdr:nvSpPr>
        <xdr:cNvPr id="137" name="楕円 136"/>
        <xdr:cNvSpPr/>
      </xdr:nvSpPr>
      <xdr:spPr>
        <a:xfrm>
          <a:off x="7810500" y="69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116540</xdr:rowOff>
    </xdr:from>
    <xdr:to>
      <xdr:col>45</xdr:col>
      <xdr:colOff>177800</xdr:colOff>
      <xdr:row>40</xdr:row>
      <xdr:rowOff>123760</xdr:rowOff>
    </xdr:to>
    <xdr:cxnSp macro="">
      <xdr:nvCxnSpPr>
        <xdr:cNvPr id="138" name="直線コネクタ 137"/>
        <xdr:cNvCxnSpPr/>
      </xdr:nvCxnSpPr>
      <xdr:spPr>
        <a:xfrm flipV="1">
          <a:off x="7861300" y="6974540"/>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130209</xdr:rowOff>
    </xdr:from>
    <xdr:to>
      <xdr:col>36</xdr:col>
      <xdr:colOff>165100</xdr:colOff>
      <xdr:row>41</xdr:row>
      <xdr:rowOff>60359</xdr:rowOff>
    </xdr:to>
    <xdr:sp macro="" textlink="">
      <xdr:nvSpPr>
        <xdr:cNvPr id="139" name="楕円 138"/>
        <xdr:cNvSpPr/>
      </xdr:nvSpPr>
      <xdr:spPr>
        <a:xfrm>
          <a:off x="6921500" y="69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123760</xdr:rowOff>
    </xdr:from>
    <xdr:to>
      <xdr:col>41</xdr:col>
      <xdr:colOff>50800</xdr:colOff>
      <xdr:row>41</xdr:row>
      <xdr:rowOff>9559</xdr:rowOff>
    </xdr:to>
    <xdr:cxnSp macro="">
      <xdr:nvCxnSpPr>
        <xdr:cNvPr id="140" name="直線コネクタ 139"/>
        <xdr:cNvCxnSpPr/>
      </xdr:nvCxnSpPr>
      <xdr:spPr>
        <a:xfrm flipV="1">
          <a:off x="6972300" y="6981760"/>
          <a:ext cx="889000" cy="5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2" name="n_2aveValue【道路】&#10;一人当たり延長"/>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43" name="n_3aveValue【道路】&#10;一人当たり延長"/>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151003</xdr:rowOff>
    </xdr:from>
    <xdr:ext cx="534377" cy="259045"/>
    <xdr:sp macro="" textlink="">
      <xdr:nvSpPr>
        <xdr:cNvPr id="145" name="n_1mainValue【道路】&#10;一人当たり延長"/>
        <xdr:cNvSpPr txBox="1"/>
      </xdr:nvSpPr>
      <xdr:spPr>
        <a:xfrm>
          <a:off x="9359411" y="70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12417</xdr:rowOff>
    </xdr:from>
    <xdr:ext cx="534377" cy="259045"/>
    <xdr:sp macro="" textlink="">
      <xdr:nvSpPr>
        <xdr:cNvPr id="146" name="n_2mainValue【道路】&#10;一人当たり延長"/>
        <xdr:cNvSpPr txBox="1"/>
      </xdr:nvSpPr>
      <xdr:spPr>
        <a:xfrm>
          <a:off x="8483111" y="66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19637</xdr:rowOff>
    </xdr:from>
    <xdr:ext cx="534377" cy="259045"/>
    <xdr:sp macro="" textlink="">
      <xdr:nvSpPr>
        <xdr:cNvPr id="147" name="n_3mainValue【道路】&#10;一人当たり延長"/>
        <xdr:cNvSpPr txBox="1"/>
      </xdr:nvSpPr>
      <xdr:spPr>
        <a:xfrm>
          <a:off x="7594111" y="670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51486</xdr:rowOff>
    </xdr:from>
    <xdr:ext cx="534377" cy="259045"/>
    <xdr:sp macro="" textlink="">
      <xdr:nvSpPr>
        <xdr:cNvPr id="148" name="n_4mainValue【道路】&#10;一人当たり延長"/>
        <xdr:cNvSpPr txBox="1"/>
      </xdr:nvSpPr>
      <xdr:spPr>
        <a:xfrm>
          <a:off x="6705111" y="708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90" name="楕円 189"/>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91" name="【橋りょう・トンネル】&#10;有形固定資産減価償却率該当値テキスト"/>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53703</xdr:rowOff>
    </xdr:from>
    <xdr:to>
      <xdr:col>20</xdr:col>
      <xdr:colOff>38100</xdr:colOff>
      <xdr:row>59</xdr:row>
      <xdr:rowOff>155303</xdr:rowOff>
    </xdr:to>
    <xdr:sp macro="" textlink="">
      <xdr:nvSpPr>
        <xdr:cNvPr id="192" name="楕円 191"/>
        <xdr:cNvSpPr/>
      </xdr:nvSpPr>
      <xdr:spPr>
        <a:xfrm>
          <a:off x="3746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104503</xdr:rowOff>
    </xdr:from>
    <xdr:to>
      <xdr:col>24</xdr:col>
      <xdr:colOff>63500</xdr:colOff>
      <xdr:row>59</xdr:row>
      <xdr:rowOff>125730</xdr:rowOff>
    </xdr:to>
    <xdr:cxnSp macro="">
      <xdr:nvCxnSpPr>
        <xdr:cNvPr id="193" name="直線コネクタ 192"/>
        <xdr:cNvCxnSpPr/>
      </xdr:nvCxnSpPr>
      <xdr:spPr>
        <a:xfrm>
          <a:off x="3797300" y="102200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30843</xdr:rowOff>
    </xdr:from>
    <xdr:to>
      <xdr:col>15</xdr:col>
      <xdr:colOff>101600</xdr:colOff>
      <xdr:row>59</xdr:row>
      <xdr:rowOff>132443</xdr:rowOff>
    </xdr:to>
    <xdr:sp macro="" textlink="">
      <xdr:nvSpPr>
        <xdr:cNvPr id="194" name="楕円 193"/>
        <xdr:cNvSpPr/>
      </xdr:nvSpPr>
      <xdr:spPr>
        <a:xfrm>
          <a:off x="2857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81643</xdr:rowOff>
    </xdr:from>
    <xdr:to>
      <xdr:col>19</xdr:col>
      <xdr:colOff>177800</xdr:colOff>
      <xdr:row>59</xdr:row>
      <xdr:rowOff>104503</xdr:rowOff>
    </xdr:to>
    <xdr:cxnSp macro="">
      <xdr:nvCxnSpPr>
        <xdr:cNvPr id="195" name="直線コネクタ 194"/>
        <xdr:cNvCxnSpPr/>
      </xdr:nvCxnSpPr>
      <xdr:spPr>
        <a:xfrm>
          <a:off x="2908300" y="101971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96" name="楕円 195"/>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81643</xdr:rowOff>
    </xdr:to>
    <xdr:cxnSp macro="">
      <xdr:nvCxnSpPr>
        <xdr:cNvPr id="197" name="直線コネクタ 196"/>
        <xdr:cNvCxnSpPr/>
      </xdr:nvCxnSpPr>
      <xdr:spPr>
        <a:xfrm>
          <a:off x="2019300" y="101727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198" name="楕円 197"/>
        <xdr:cNvSpPr/>
      </xdr:nvSpPr>
      <xdr:spPr>
        <a:xfrm>
          <a:off x="107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57150</xdr:rowOff>
    </xdr:to>
    <xdr:cxnSp macro="">
      <xdr:nvCxnSpPr>
        <xdr:cNvPr id="199" name="直線コネクタ 198"/>
        <xdr:cNvCxnSpPr/>
      </xdr:nvCxnSpPr>
      <xdr:spPr>
        <a:xfrm>
          <a:off x="1130300" y="10149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380</xdr:rowOff>
    </xdr:from>
    <xdr:ext cx="405111" cy="259045"/>
    <xdr:sp macro="" textlink="">
      <xdr:nvSpPr>
        <xdr:cNvPr id="204" name="n_1main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148970</xdr:rowOff>
    </xdr:from>
    <xdr:ext cx="405111" cy="259045"/>
    <xdr:sp macro="" textlink="">
      <xdr:nvSpPr>
        <xdr:cNvPr id="205" name="n_2mainValue【橋りょう・トンネル】&#10;有形固定資産減価償却率"/>
        <xdr:cNvSpPr txBox="1"/>
      </xdr:nvSpPr>
      <xdr:spPr>
        <a:xfrm>
          <a:off x="2705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206" name="n_3mainValue【橋りょう・トンネル】&#10;有形固定資産減価償却率"/>
        <xdr:cNvSpPr txBox="1"/>
      </xdr:nvSpPr>
      <xdr:spPr>
        <a:xfrm>
          <a:off x="1816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101617</xdr:rowOff>
    </xdr:from>
    <xdr:ext cx="405111" cy="259045"/>
    <xdr:sp macro="" textlink="">
      <xdr:nvSpPr>
        <xdr:cNvPr id="207" name="n_4mainValue【橋りょう・トンネル】&#10;有形固定資産減価償却率"/>
        <xdr:cNvSpPr txBox="1"/>
      </xdr:nvSpPr>
      <xdr:spPr>
        <a:xfrm>
          <a:off x="927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36" name="【橋りょう・トンネル】&#10;一人当たり有形固定資産（償却資産）額平均値テキスト"/>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53039</xdr:rowOff>
    </xdr:from>
    <xdr:to>
      <xdr:col>55</xdr:col>
      <xdr:colOff>50800</xdr:colOff>
      <xdr:row>62</xdr:row>
      <xdr:rowOff>154639</xdr:rowOff>
    </xdr:to>
    <xdr:sp macro="" textlink="">
      <xdr:nvSpPr>
        <xdr:cNvPr id="247" name="楕円 246"/>
        <xdr:cNvSpPr/>
      </xdr:nvSpPr>
      <xdr:spPr>
        <a:xfrm>
          <a:off x="10426700" y="1068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75916</xdr:rowOff>
    </xdr:from>
    <xdr:ext cx="690189" cy="259045"/>
    <xdr:sp macro="" textlink="">
      <xdr:nvSpPr>
        <xdr:cNvPr id="248" name="【橋りょう・トンネル】&#10;一人当たり有形固定資産（償却資産）額該当値テキスト"/>
        <xdr:cNvSpPr txBox="1"/>
      </xdr:nvSpPr>
      <xdr:spPr>
        <a:xfrm>
          <a:off x="10515600" y="10534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63483</xdr:rowOff>
    </xdr:from>
    <xdr:to>
      <xdr:col>50</xdr:col>
      <xdr:colOff>165100</xdr:colOff>
      <xdr:row>62</xdr:row>
      <xdr:rowOff>165083</xdr:rowOff>
    </xdr:to>
    <xdr:sp macro="" textlink="">
      <xdr:nvSpPr>
        <xdr:cNvPr id="249" name="楕円 248"/>
        <xdr:cNvSpPr/>
      </xdr:nvSpPr>
      <xdr:spPr>
        <a:xfrm>
          <a:off x="9588500" y="106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103839</xdr:rowOff>
    </xdr:from>
    <xdr:to>
      <xdr:col>55</xdr:col>
      <xdr:colOff>0</xdr:colOff>
      <xdr:row>62</xdr:row>
      <xdr:rowOff>114283</xdr:rowOff>
    </xdr:to>
    <xdr:cxnSp macro="">
      <xdr:nvCxnSpPr>
        <xdr:cNvPr id="250" name="直線コネクタ 249"/>
        <xdr:cNvCxnSpPr/>
      </xdr:nvCxnSpPr>
      <xdr:spPr>
        <a:xfrm flipV="1">
          <a:off x="9639300" y="10733739"/>
          <a:ext cx="8382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73925</xdr:rowOff>
    </xdr:from>
    <xdr:to>
      <xdr:col>46</xdr:col>
      <xdr:colOff>38100</xdr:colOff>
      <xdr:row>63</xdr:row>
      <xdr:rowOff>4075</xdr:rowOff>
    </xdr:to>
    <xdr:sp macro="" textlink="">
      <xdr:nvSpPr>
        <xdr:cNvPr id="251" name="楕円 250"/>
        <xdr:cNvSpPr/>
      </xdr:nvSpPr>
      <xdr:spPr>
        <a:xfrm>
          <a:off x="8699500" y="107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114283</xdr:rowOff>
    </xdr:from>
    <xdr:to>
      <xdr:col>50</xdr:col>
      <xdr:colOff>114300</xdr:colOff>
      <xdr:row>62</xdr:row>
      <xdr:rowOff>124725</xdr:rowOff>
    </xdr:to>
    <xdr:cxnSp macro="">
      <xdr:nvCxnSpPr>
        <xdr:cNvPr id="252" name="直線コネクタ 251"/>
        <xdr:cNvCxnSpPr/>
      </xdr:nvCxnSpPr>
      <xdr:spPr>
        <a:xfrm flipV="1">
          <a:off x="8750300" y="10744183"/>
          <a:ext cx="889000" cy="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83462</xdr:rowOff>
    </xdr:from>
    <xdr:to>
      <xdr:col>41</xdr:col>
      <xdr:colOff>101600</xdr:colOff>
      <xdr:row>63</xdr:row>
      <xdr:rowOff>13612</xdr:rowOff>
    </xdr:to>
    <xdr:sp macro="" textlink="">
      <xdr:nvSpPr>
        <xdr:cNvPr id="253" name="楕円 252"/>
        <xdr:cNvSpPr/>
      </xdr:nvSpPr>
      <xdr:spPr>
        <a:xfrm>
          <a:off x="7810500" y="107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124725</xdr:rowOff>
    </xdr:from>
    <xdr:to>
      <xdr:col>45</xdr:col>
      <xdr:colOff>177800</xdr:colOff>
      <xdr:row>62</xdr:row>
      <xdr:rowOff>134262</xdr:rowOff>
    </xdr:to>
    <xdr:cxnSp macro="">
      <xdr:nvCxnSpPr>
        <xdr:cNvPr id="254" name="直線コネクタ 253"/>
        <xdr:cNvCxnSpPr/>
      </xdr:nvCxnSpPr>
      <xdr:spPr>
        <a:xfrm flipV="1">
          <a:off x="7861300" y="10754625"/>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96727</xdr:rowOff>
    </xdr:from>
    <xdr:to>
      <xdr:col>36</xdr:col>
      <xdr:colOff>165100</xdr:colOff>
      <xdr:row>63</xdr:row>
      <xdr:rowOff>26877</xdr:rowOff>
    </xdr:to>
    <xdr:sp macro="" textlink="">
      <xdr:nvSpPr>
        <xdr:cNvPr id="255" name="楕円 254"/>
        <xdr:cNvSpPr/>
      </xdr:nvSpPr>
      <xdr:spPr>
        <a:xfrm>
          <a:off x="6921500" y="10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134262</xdr:rowOff>
    </xdr:from>
    <xdr:to>
      <xdr:col>41</xdr:col>
      <xdr:colOff>50800</xdr:colOff>
      <xdr:row>62</xdr:row>
      <xdr:rowOff>147527</xdr:rowOff>
    </xdr:to>
    <xdr:cxnSp macro="">
      <xdr:nvCxnSpPr>
        <xdr:cNvPr id="256" name="直線コネクタ 255"/>
        <xdr:cNvCxnSpPr/>
      </xdr:nvCxnSpPr>
      <xdr:spPr>
        <a:xfrm flipV="1">
          <a:off x="6972300" y="10764162"/>
          <a:ext cx="889000" cy="1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113857</xdr:rowOff>
    </xdr:from>
    <xdr:ext cx="599010" cy="259045"/>
    <xdr:sp macro="" textlink="">
      <xdr:nvSpPr>
        <xdr:cNvPr id="257" name="n_1aveValue【橋りょう・トンネル】&#10;一人当たり有形固定資産（償却資産）額"/>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10160</xdr:rowOff>
    </xdr:from>
    <xdr:ext cx="690189" cy="259045"/>
    <xdr:sp macro="" textlink="">
      <xdr:nvSpPr>
        <xdr:cNvPr id="261" name="n_1mainValue【橋りょう・トンネル】&#10;一人当たり有形固定資産（償却資産）額"/>
        <xdr:cNvSpPr txBox="1"/>
      </xdr:nvSpPr>
      <xdr:spPr>
        <a:xfrm>
          <a:off x="9281505" y="104686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20602</xdr:rowOff>
    </xdr:from>
    <xdr:ext cx="690189" cy="259045"/>
    <xdr:sp macro="" textlink="">
      <xdr:nvSpPr>
        <xdr:cNvPr id="262" name="n_2mainValue【橋りょう・トンネル】&#10;一人当たり有形固定資産（償却資産）額"/>
        <xdr:cNvSpPr txBox="1"/>
      </xdr:nvSpPr>
      <xdr:spPr>
        <a:xfrm>
          <a:off x="8405205" y="104790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30139</xdr:rowOff>
    </xdr:from>
    <xdr:ext cx="690189" cy="259045"/>
    <xdr:sp macro="" textlink="">
      <xdr:nvSpPr>
        <xdr:cNvPr id="263" name="n_3mainValue【橋りょう・トンネル】&#10;一人当たり有形固定資産（償却資産）額"/>
        <xdr:cNvSpPr txBox="1"/>
      </xdr:nvSpPr>
      <xdr:spPr>
        <a:xfrm>
          <a:off x="7516205" y="104885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43404</xdr:rowOff>
    </xdr:from>
    <xdr:ext cx="690189" cy="259045"/>
    <xdr:sp macro="" textlink="">
      <xdr:nvSpPr>
        <xdr:cNvPr id="264" name="n_4mainValue【橋りょう・トンネル】&#10;一人当たり有形固定資産（償却資産）額"/>
        <xdr:cNvSpPr txBox="1"/>
      </xdr:nvSpPr>
      <xdr:spPr>
        <a:xfrm>
          <a:off x="6627205" y="10501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5" name="【公営住宅】&#10;有形固定資産減価償却率平均値テキスト"/>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5262</xdr:rowOff>
    </xdr:from>
    <xdr:to>
      <xdr:col>24</xdr:col>
      <xdr:colOff>114300</xdr:colOff>
      <xdr:row>83</xdr:row>
      <xdr:rowOff>106862</xdr:rowOff>
    </xdr:to>
    <xdr:sp macro="" textlink="">
      <xdr:nvSpPr>
        <xdr:cNvPr id="306" name="楕円 305"/>
        <xdr:cNvSpPr/>
      </xdr:nvSpPr>
      <xdr:spPr>
        <a:xfrm>
          <a:off x="4584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28139</xdr:rowOff>
    </xdr:from>
    <xdr:ext cx="405111" cy="259045"/>
    <xdr:sp macro="" textlink="">
      <xdr:nvSpPr>
        <xdr:cNvPr id="307" name="【公営住宅】&#10;有形固定資産減価償却率該当値テキスト"/>
        <xdr:cNvSpPr txBox="1"/>
      </xdr:nvSpPr>
      <xdr:spPr>
        <a:xfrm>
          <a:off x="4673600" y="1408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155484</xdr:rowOff>
    </xdr:from>
    <xdr:to>
      <xdr:col>20</xdr:col>
      <xdr:colOff>38100</xdr:colOff>
      <xdr:row>83</xdr:row>
      <xdr:rowOff>85634</xdr:rowOff>
    </xdr:to>
    <xdr:sp macro="" textlink="">
      <xdr:nvSpPr>
        <xdr:cNvPr id="308" name="楕円 307"/>
        <xdr:cNvSpPr/>
      </xdr:nvSpPr>
      <xdr:spPr>
        <a:xfrm>
          <a:off x="3746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34834</xdr:rowOff>
    </xdr:from>
    <xdr:to>
      <xdr:col>24</xdr:col>
      <xdr:colOff>63500</xdr:colOff>
      <xdr:row>83</xdr:row>
      <xdr:rowOff>56062</xdr:rowOff>
    </xdr:to>
    <xdr:cxnSp macro="">
      <xdr:nvCxnSpPr>
        <xdr:cNvPr id="309" name="直線コネクタ 308"/>
        <xdr:cNvCxnSpPr/>
      </xdr:nvCxnSpPr>
      <xdr:spPr>
        <a:xfrm>
          <a:off x="3797300" y="1426518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137523</xdr:rowOff>
    </xdr:from>
    <xdr:to>
      <xdr:col>15</xdr:col>
      <xdr:colOff>101600</xdr:colOff>
      <xdr:row>83</xdr:row>
      <xdr:rowOff>67673</xdr:rowOff>
    </xdr:to>
    <xdr:sp macro="" textlink="">
      <xdr:nvSpPr>
        <xdr:cNvPr id="310" name="楕円 309"/>
        <xdr:cNvSpPr/>
      </xdr:nvSpPr>
      <xdr:spPr>
        <a:xfrm>
          <a:off x="2857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16873</xdr:rowOff>
    </xdr:from>
    <xdr:to>
      <xdr:col>19</xdr:col>
      <xdr:colOff>177800</xdr:colOff>
      <xdr:row>83</xdr:row>
      <xdr:rowOff>34834</xdr:rowOff>
    </xdr:to>
    <xdr:cxnSp macro="">
      <xdr:nvCxnSpPr>
        <xdr:cNvPr id="311" name="直線コネクタ 310"/>
        <xdr:cNvCxnSpPr/>
      </xdr:nvCxnSpPr>
      <xdr:spPr>
        <a:xfrm>
          <a:off x="2908300" y="142472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83638</xdr:rowOff>
    </xdr:from>
    <xdr:to>
      <xdr:col>10</xdr:col>
      <xdr:colOff>165100</xdr:colOff>
      <xdr:row>83</xdr:row>
      <xdr:rowOff>13788</xdr:rowOff>
    </xdr:to>
    <xdr:sp macro="" textlink="">
      <xdr:nvSpPr>
        <xdr:cNvPr id="312" name="楕円 311"/>
        <xdr:cNvSpPr/>
      </xdr:nvSpPr>
      <xdr:spPr>
        <a:xfrm>
          <a:off x="1968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134438</xdr:rowOff>
    </xdr:from>
    <xdr:to>
      <xdr:col>15</xdr:col>
      <xdr:colOff>50800</xdr:colOff>
      <xdr:row>83</xdr:row>
      <xdr:rowOff>16873</xdr:rowOff>
    </xdr:to>
    <xdr:cxnSp macro="">
      <xdr:nvCxnSpPr>
        <xdr:cNvPr id="313" name="直線コネクタ 312"/>
        <xdr:cNvCxnSpPr/>
      </xdr:nvCxnSpPr>
      <xdr:spPr>
        <a:xfrm>
          <a:off x="2019300" y="1419333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152219</xdr:rowOff>
    </xdr:from>
    <xdr:to>
      <xdr:col>6</xdr:col>
      <xdr:colOff>38100</xdr:colOff>
      <xdr:row>83</xdr:row>
      <xdr:rowOff>82369</xdr:rowOff>
    </xdr:to>
    <xdr:sp macro="" textlink="">
      <xdr:nvSpPr>
        <xdr:cNvPr id="314" name="楕円 313"/>
        <xdr:cNvSpPr/>
      </xdr:nvSpPr>
      <xdr:spPr>
        <a:xfrm>
          <a:off x="1079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134438</xdr:rowOff>
    </xdr:from>
    <xdr:to>
      <xdr:col>10</xdr:col>
      <xdr:colOff>114300</xdr:colOff>
      <xdr:row>83</xdr:row>
      <xdr:rowOff>31569</xdr:rowOff>
    </xdr:to>
    <xdr:cxnSp macro="">
      <xdr:nvCxnSpPr>
        <xdr:cNvPr id="315" name="直線コネクタ 314"/>
        <xdr:cNvCxnSpPr/>
      </xdr:nvCxnSpPr>
      <xdr:spPr>
        <a:xfrm flipV="1">
          <a:off x="1130300" y="1419333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102161</xdr:rowOff>
    </xdr:from>
    <xdr:ext cx="405111" cy="259045"/>
    <xdr:sp macro="" textlink="">
      <xdr:nvSpPr>
        <xdr:cNvPr id="320" name="n_1mainValue【公営住宅】&#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21" name="n_2main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30315</xdr:rowOff>
    </xdr:from>
    <xdr:ext cx="405111" cy="259045"/>
    <xdr:sp macro="" textlink="">
      <xdr:nvSpPr>
        <xdr:cNvPr id="322" name="n_3mainValue【公営住宅】&#10;有形固定資産減価償却率"/>
        <xdr:cNvSpPr txBox="1"/>
      </xdr:nvSpPr>
      <xdr:spPr>
        <a:xfrm>
          <a:off x="1816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23" name="n_4main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52" name="【公営住宅】&#10;一人当たり面積平均値テキスト"/>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14275</xdr:rowOff>
    </xdr:from>
    <xdr:to>
      <xdr:col>55</xdr:col>
      <xdr:colOff>50800</xdr:colOff>
      <xdr:row>83</xdr:row>
      <xdr:rowOff>115875</xdr:rowOff>
    </xdr:to>
    <xdr:sp macro="" textlink="">
      <xdr:nvSpPr>
        <xdr:cNvPr id="363" name="楕円 362"/>
        <xdr:cNvSpPr/>
      </xdr:nvSpPr>
      <xdr:spPr>
        <a:xfrm>
          <a:off x="10426700" y="142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37152</xdr:rowOff>
    </xdr:from>
    <xdr:ext cx="469744" cy="259045"/>
    <xdr:sp macro="" textlink="">
      <xdr:nvSpPr>
        <xdr:cNvPr id="364" name="【公営住宅】&#10;一人当たり面積該当値テキスト"/>
        <xdr:cNvSpPr txBox="1"/>
      </xdr:nvSpPr>
      <xdr:spPr>
        <a:xfrm>
          <a:off x="10515600" y="1409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4978</xdr:rowOff>
    </xdr:from>
    <xdr:to>
      <xdr:col>50</xdr:col>
      <xdr:colOff>165100</xdr:colOff>
      <xdr:row>83</xdr:row>
      <xdr:rowOff>106578</xdr:rowOff>
    </xdr:to>
    <xdr:sp macro="" textlink="">
      <xdr:nvSpPr>
        <xdr:cNvPr id="365" name="楕円 364"/>
        <xdr:cNvSpPr/>
      </xdr:nvSpPr>
      <xdr:spPr>
        <a:xfrm>
          <a:off x="9588500" y="142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55778</xdr:rowOff>
    </xdr:from>
    <xdr:to>
      <xdr:col>55</xdr:col>
      <xdr:colOff>0</xdr:colOff>
      <xdr:row>83</xdr:row>
      <xdr:rowOff>65075</xdr:rowOff>
    </xdr:to>
    <xdr:cxnSp macro="">
      <xdr:nvCxnSpPr>
        <xdr:cNvPr id="366" name="直線コネクタ 365"/>
        <xdr:cNvCxnSpPr/>
      </xdr:nvCxnSpPr>
      <xdr:spPr>
        <a:xfrm>
          <a:off x="9639300" y="14286128"/>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11988</xdr:rowOff>
    </xdr:from>
    <xdr:to>
      <xdr:col>46</xdr:col>
      <xdr:colOff>38100</xdr:colOff>
      <xdr:row>83</xdr:row>
      <xdr:rowOff>113588</xdr:rowOff>
    </xdr:to>
    <xdr:sp macro="" textlink="">
      <xdr:nvSpPr>
        <xdr:cNvPr id="367" name="楕円 366"/>
        <xdr:cNvSpPr/>
      </xdr:nvSpPr>
      <xdr:spPr>
        <a:xfrm>
          <a:off x="8699500" y="1424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55778</xdr:rowOff>
    </xdr:from>
    <xdr:to>
      <xdr:col>50</xdr:col>
      <xdr:colOff>114300</xdr:colOff>
      <xdr:row>83</xdr:row>
      <xdr:rowOff>62788</xdr:rowOff>
    </xdr:to>
    <xdr:cxnSp macro="">
      <xdr:nvCxnSpPr>
        <xdr:cNvPr id="368" name="直線コネクタ 367"/>
        <xdr:cNvCxnSpPr/>
      </xdr:nvCxnSpPr>
      <xdr:spPr>
        <a:xfrm flipV="1">
          <a:off x="8750300" y="14286128"/>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67387</xdr:rowOff>
    </xdr:from>
    <xdr:to>
      <xdr:col>41</xdr:col>
      <xdr:colOff>101600</xdr:colOff>
      <xdr:row>83</xdr:row>
      <xdr:rowOff>168987</xdr:rowOff>
    </xdr:to>
    <xdr:sp macro="" textlink="">
      <xdr:nvSpPr>
        <xdr:cNvPr id="369" name="楕円 368"/>
        <xdr:cNvSpPr/>
      </xdr:nvSpPr>
      <xdr:spPr>
        <a:xfrm>
          <a:off x="7810500" y="142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62788</xdr:rowOff>
    </xdr:from>
    <xdr:to>
      <xdr:col>45</xdr:col>
      <xdr:colOff>177800</xdr:colOff>
      <xdr:row>83</xdr:row>
      <xdr:rowOff>118187</xdr:rowOff>
    </xdr:to>
    <xdr:cxnSp macro="">
      <xdr:nvCxnSpPr>
        <xdr:cNvPr id="370" name="直線コネクタ 369"/>
        <xdr:cNvCxnSpPr/>
      </xdr:nvCxnSpPr>
      <xdr:spPr>
        <a:xfrm flipV="1">
          <a:off x="7861300" y="14293138"/>
          <a:ext cx="889000" cy="5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171323</xdr:rowOff>
    </xdr:from>
    <xdr:to>
      <xdr:col>36</xdr:col>
      <xdr:colOff>165100</xdr:colOff>
      <xdr:row>84</xdr:row>
      <xdr:rowOff>101473</xdr:rowOff>
    </xdr:to>
    <xdr:sp macro="" textlink="">
      <xdr:nvSpPr>
        <xdr:cNvPr id="371" name="楕円 370"/>
        <xdr:cNvSpPr/>
      </xdr:nvSpPr>
      <xdr:spPr>
        <a:xfrm>
          <a:off x="6921500" y="144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118187</xdr:rowOff>
    </xdr:from>
    <xdr:to>
      <xdr:col>41</xdr:col>
      <xdr:colOff>50800</xdr:colOff>
      <xdr:row>84</xdr:row>
      <xdr:rowOff>50673</xdr:rowOff>
    </xdr:to>
    <xdr:cxnSp macro="">
      <xdr:nvCxnSpPr>
        <xdr:cNvPr id="372" name="直線コネクタ 371"/>
        <xdr:cNvCxnSpPr/>
      </xdr:nvCxnSpPr>
      <xdr:spPr>
        <a:xfrm flipV="1">
          <a:off x="6972300" y="14348537"/>
          <a:ext cx="889000" cy="1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73" name="n_1aveValue【公営住宅】&#10;一人当たり面積"/>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74" name="n_2aveValue【公営住宅】&#10;一人当たり面積"/>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5" name="n_3ave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129024</xdr:rowOff>
    </xdr:from>
    <xdr:ext cx="469744" cy="259045"/>
    <xdr:sp macro="" textlink="">
      <xdr:nvSpPr>
        <xdr:cNvPr id="376" name="n_4aveValue【公営住宅】&#10;一人当たり面積"/>
        <xdr:cNvSpPr txBox="1"/>
      </xdr:nvSpPr>
      <xdr:spPr>
        <a:xfrm>
          <a:off x="6737427" y="147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123105</xdr:rowOff>
    </xdr:from>
    <xdr:ext cx="469744" cy="259045"/>
    <xdr:sp macro="" textlink="">
      <xdr:nvSpPr>
        <xdr:cNvPr id="377" name="n_1mainValue【公営住宅】&#10;一人当たり面積"/>
        <xdr:cNvSpPr txBox="1"/>
      </xdr:nvSpPr>
      <xdr:spPr>
        <a:xfrm>
          <a:off x="9391727" y="1401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130115</xdr:rowOff>
    </xdr:from>
    <xdr:ext cx="469744" cy="259045"/>
    <xdr:sp macro="" textlink="">
      <xdr:nvSpPr>
        <xdr:cNvPr id="378" name="n_2mainValue【公営住宅】&#10;一人当たり面積"/>
        <xdr:cNvSpPr txBox="1"/>
      </xdr:nvSpPr>
      <xdr:spPr>
        <a:xfrm>
          <a:off x="8515427" y="1401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14064</xdr:rowOff>
    </xdr:from>
    <xdr:ext cx="469744" cy="259045"/>
    <xdr:sp macro="" textlink="">
      <xdr:nvSpPr>
        <xdr:cNvPr id="379" name="n_3mainValue【公営住宅】&#10;一人当たり面積"/>
        <xdr:cNvSpPr txBox="1"/>
      </xdr:nvSpPr>
      <xdr:spPr>
        <a:xfrm>
          <a:off x="7626427" y="1407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118000</xdr:rowOff>
    </xdr:from>
    <xdr:ext cx="469744" cy="259045"/>
    <xdr:sp macro="" textlink="">
      <xdr:nvSpPr>
        <xdr:cNvPr id="380" name="n_4mainValue【公営住宅】&#10;一人当たり面積"/>
        <xdr:cNvSpPr txBox="1"/>
      </xdr:nvSpPr>
      <xdr:spPr>
        <a:xfrm>
          <a:off x="6737427" y="141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437" name="直線コネクタ 436"/>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38"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39" name="直線コネクタ 438"/>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440"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441" name="直線コネクタ 440"/>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42"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43" name="フローチャート: 判断 442"/>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44" name="フローチャート: 判断 443"/>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45" name="フローチャート: 判断 444"/>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46" name="フローチャート: 判断 445"/>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47" name="フローチャート: 判断 446"/>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453" name="楕円 452"/>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454" name="【学校施設】&#10;有形固定資産減価償却率該当値テキスト"/>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164465</xdr:rowOff>
    </xdr:from>
    <xdr:to>
      <xdr:col>81</xdr:col>
      <xdr:colOff>101600</xdr:colOff>
      <xdr:row>60</xdr:row>
      <xdr:rowOff>94615</xdr:rowOff>
    </xdr:to>
    <xdr:sp macro="" textlink="">
      <xdr:nvSpPr>
        <xdr:cNvPr id="455" name="楕円 454"/>
        <xdr:cNvSpPr/>
      </xdr:nvSpPr>
      <xdr:spPr>
        <a:xfrm>
          <a:off x="15430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43815</xdr:rowOff>
    </xdr:from>
    <xdr:to>
      <xdr:col>85</xdr:col>
      <xdr:colOff>127000</xdr:colOff>
      <xdr:row>60</xdr:row>
      <xdr:rowOff>80010</xdr:rowOff>
    </xdr:to>
    <xdr:cxnSp macro="">
      <xdr:nvCxnSpPr>
        <xdr:cNvPr id="456" name="直線コネクタ 455"/>
        <xdr:cNvCxnSpPr/>
      </xdr:nvCxnSpPr>
      <xdr:spPr>
        <a:xfrm>
          <a:off x="15481300" y="103308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57" name="楕円 456"/>
        <xdr:cNvSpPr/>
      </xdr:nvSpPr>
      <xdr:spPr>
        <a:xfrm>
          <a:off x="14541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169545</xdr:rowOff>
    </xdr:from>
    <xdr:to>
      <xdr:col>81</xdr:col>
      <xdr:colOff>50800</xdr:colOff>
      <xdr:row>60</xdr:row>
      <xdr:rowOff>43815</xdr:rowOff>
    </xdr:to>
    <xdr:cxnSp macro="">
      <xdr:nvCxnSpPr>
        <xdr:cNvPr id="458" name="直線コネクタ 457"/>
        <xdr:cNvCxnSpPr/>
      </xdr:nvCxnSpPr>
      <xdr:spPr>
        <a:xfrm>
          <a:off x="14592300" y="102850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73025</xdr:rowOff>
    </xdr:from>
    <xdr:to>
      <xdr:col>72</xdr:col>
      <xdr:colOff>38100</xdr:colOff>
      <xdr:row>60</xdr:row>
      <xdr:rowOff>3175</xdr:rowOff>
    </xdr:to>
    <xdr:sp macro="" textlink="">
      <xdr:nvSpPr>
        <xdr:cNvPr id="459" name="楕円 458"/>
        <xdr:cNvSpPr/>
      </xdr:nvSpPr>
      <xdr:spPr>
        <a:xfrm>
          <a:off x="13652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123825</xdr:rowOff>
    </xdr:from>
    <xdr:to>
      <xdr:col>76</xdr:col>
      <xdr:colOff>114300</xdr:colOff>
      <xdr:row>59</xdr:row>
      <xdr:rowOff>169545</xdr:rowOff>
    </xdr:to>
    <xdr:cxnSp macro="">
      <xdr:nvCxnSpPr>
        <xdr:cNvPr id="460" name="直線コネクタ 459"/>
        <xdr:cNvCxnSpPr/>
      </xdr:nvCxnSpPr>
      <xdr:spPr>
        <a:xfrm>
          <a:off x="13703300" y="102393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33020</xdr:rowOff>
    </xdr:from>
    <xdr:to>
      <xdr:col>67</xdr:col>
      <xdr:colOff>101600</xdr:colOff>
      <xdr:row>59</xdr:row>
      <xdr:rowOff>134620</xdr:rowOff>
    </xdr:to>
    <xdr:sp macro="" textlink="">
      <xdr:nvSpPr>
        <xdr:cNvPr id="461" name="楕円 460"/>
        <xdr:cNvSpPr/>
      </xdr:nvSpPr>
      <xdr:spPr>
        <a:xfrm>
          <a:off x="12763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83820</xdr:rowOff>
    </xdr:from>
    <xdr:to>
      <xdr:col>71</xdr:col>
      <xdr:colOff>177800</xdr:colOff>
      <xdr:row>59</xdr:row>
      <xdr:rowOff>123825</xdr:rowOff>
    </xdr:to>
    <xdr:cxnSp macro="">
      <xdr:nvCxnSpPr>
        <xdr:cNvPr id="462" name="直線コネクタ 461"/>
        <xdr:cNvCxnSpPr/>
      </xdr:nvCxnSpPr>
      <xdr:spPr>
        <a:xfrm>
          <a:off x="12814300" y="10199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463"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464"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465"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466" name="n_4aveValue【学校施設】&#10;有形固定資産減価償却率"/>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85742</xdr:rowOff>
    </xdr:from>
    <xdr:ext cx="405111" cy="259045"/>
    <xdr:sp macro="" textlink="">
      <xdr:nvSpPr>
        <xdr:cNvPr id="467" name="n_1mainValue【学校施設】&#10;有形固定資産減価償却率"/>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468" name="n_2main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469" name="n_3mainValue【学校施設】&#10;有形固定資産減価償却率"/>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151147</xdr:rowOff>
    </xdr:from>
    <xdr:ext cx="405111" cy="259045"/>
    <xdr:sp macro="" textlink="">
      <xdr:nvSpPr>
        <xdr:cNvPr id="470" name="n_4mainValue【学校施設】&#10;有形固定資産減価償却率"/>
        <xdr:cNvSpPr txBox="1"/>
      </xdr:nvSpPr>
      <xdr:spPr>
        <a:xfrm>
          <a:off x="12611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6" name="テキスト ボックス 48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8" name="テキスト ボックス 48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494" name="直線コネクタ 493"/>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495"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496" name="直線コネクタ 495"/>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497"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498" name="直線コネクタ 497"/>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499"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00" name="フローチャート: 判断 499"/>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01" name="フローチャート: 判断 500"/>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02" name="フローチャート: 判断 501"/>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03" name="フローチャート: 判断 502"/>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04" name="フローチャート: 判断 503"/>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xdr:rowOff>
    </xdr:from>
    <xdr:to>
      <xdr:col>116</xdr:col>
      <xdr:colOff>114300</xdr:colOff>
      <xdr:row>63</xdr:row>
      <xdr:rowOff>110998</xdr:rowOff>
    </xdr:to>
    <xdr:sp macro="" textlink="">
      <xdr:nvSpPr>
        <xdr:cNvPr id="510" name="楕円 509"/>
        <xdr:cNvSpPr/>
      </xdr:nvSpPr>
      <xdr:spPr>
        <a:xfrm>
          <a:off x="22110700" y="1081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95775</xdr:rowOff>
    </xdr:from>
    <xdr:ext cx="469744" cy="259045"/>
    <xdr:sp macro="" textlink="">
      <xdr:nvSpPr>
        <xdr:cNvPr id="511" name="【学校施設】&#10;一人当たり面積該当値テキスト"/>
        <xdr:cNvSpPr txBox="1"/>
      </xdr:nvSpPr>
      <xdr:spPr>
        <a:xfrm>
          <a:off x="22199600" y="1072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512" name="楕円 511"/>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60198</xdr:rowOff>
    </xdr:from>
    <xdr:to>
      <xdr:col>116</xdr:col>
      <xdr:colOff>63500</xdr:colOff>
      <xdr:row>63</xdr:row>
      <xdr:rowOff>64770</xdr:rowOff>
    </xdr:to>
    <xdr:cxnSp macro="">
      <xdr:nvCxnSpPr>
        <xdr:cNvPr id="513" name="直線コネクタ 512"/>
        <xdr:cNvCxnSpPr/>
      </xdr:nvCxnSpPr>
      <xdr:spPr>
        <a:xfrm flipV="1">
          <a:off x="21323300" y="108615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18999</xdr:rowOff>
    </xdr:from>
    <xdr:to>
      <xdr:col>107</xdr:col>
      <xdr:colOff>101600</xdr:colOff>
      <xdr:row>63</xdr:row>
      <xdr:rowOff>120599</xdr:rowOff>
    </xdr:to>
    <xdr:sp macro="" textlink="">
      <xdr:nvSpPr>
        <xdr:cNvPr id="514" name="楕円 513"/>
        <xdr:cNvSpPr/>
      </xdr:nvSpPr>
      <xdr:spPr>
        <a:xfrm>
          <a:off x="20383500" y="108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69799</xdr:rowOff>
    </xdr:to>
    <xdr:cxnSp macro="">
      <xdr:nvCxnSpPr>
        <xdr:cNvPr id="515" name="直線コネクタ 514"/>
        <xdr:cNvCxnSpPr/>
      </xdr:nvCxnSpPr>
      <xdr:spPr>
        <a:xfrm flipV="1">
          <a:off x="20434300" y="1086612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23876</xdr:rowOff>
    </xdr:from>
    <xdr:to>
      <xdr:col>102</xdr:col>
      <xdr:colOff>165100</xdr:colOff>
      <xdr:row>63</xdr:row>
      <xdr:rowOff>125476</xdr:rowOff>
    </xdr:to>
    <xdr:sp macro="" textlink="">
      <xdr:nvSpPr>
        <xdr:cNvPr id="516" name="楕円 515"/>
        <xdr:cNvSpPr/>
      </xdr:nvSpPr>
      <xdr:spPr>
        <a:xfrm>
          <a:off x="19494500" y="108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69799</xdr:rowOff>
    </xdr:from>
    <xdr:to>
      <xdr:col>107</xdr:col>
      <xdr:colOff>50800</xdr:colOff>
      <xdr:row>63</xdr:row>
      <xdr:rowOff>74676</xdr:rowOff>
    </xdr:to>
    <xdr:cxnSp macro="">
      <xdr:nvCxnSpPr>
        <xdr:cNvPr id="517" name="直線コネクタ 516"/>
        <xdr:cNvCxnSpPr/>
      </xdr:nvCxnSpPr>
      <xdr:spPr>
        <a:xfrm flipV="1">
          <a:off x="19545300" y="10871149"/>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28219</xdr:rowOff>
    </xdr:from>
    <xdr:to>
      <xdr:col>98</xdr:col>
      <xdr:colOff>38100</xdr:colOff>
      <xdr:row>63</xdr:row>
      <xdr:rowOff>129819</xdr:rowOff>
    </xdr:to>
    <xdr:sp macro="" textlink="">
      <xdr:nvSpPr>
        <xdr:cNvPr id="518" name="楕円 517"/>
        <xdr:cNvSpPr/>
      </xdr:nvSpPr>
      <xdr:spPr>
        <a:xfrm>
          <a:off x="18605500" y="108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74676</xdr:rowOff>
    </xdr:from>
    <xdr:to>
      <xdr:col>102</xdr:col>
      <xdr:colOff>114300</xdr:colOff>
      <xdr:row>63</xdr:row>
      <xdr:rowOff>79019</xdr:rowOff>
    </xdr:to>
    <xdr:cxnSp macro="">
      <xdr:nvCxnSpPr>
        <xdr:cNvPr id="519" name="直線コネクタ 518"/>
        <xdr:cNvCxnSpPr/>
      </xdr:nvCxnSpPr>
      <xdr:spPr>
        <a:xfrm flipV="1">
          <a:off x="18656300" y="1087602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20"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21"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22"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23"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524" name="n_1mainValue【学校施設】&#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111726</xdr:rowOff>
    </xdr:from>
    <xdr:ext cx="469744" cy="259045"/>
    <xdr:sp macro="" textlink="">
      <xdr:nvSpPr>
        <xdr:cNvPr id="525" name="n_2mainValue【学校施設】&#10;一人当たり面積"/>
        <xdr:cNvSpPr txBox="1"/>
      </xdr:nvSpPr>
      <xdr:spPr>
        <a:xfrm>
          <a:off x="20199427" y="1091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116603</xdr:rowOff>
    </xdr:from>
    <xdr:ext cx="469744" cy="259045"/>
    <xdr:sp macro="" textlink="">
      <xdr:nvSpPr>
        <xdr:cNvPr id="526" name="n_3mainValue【学校施設】&#10;一人当たり面積"/>
        <xdr:cNvSpPr txBox="1"/>
      </xdr:nvSpPr>
      <xdr:spPr>
        <a:xfrm>
          <a:off x="19310427" y="109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120946</xdr:rowOff>
    </xdr:from>
    <xdr:ext cx="469744" cy="259045"/>
    <xdr:sp macro="" textlink="">
      <xdr:nvSpPr>
        <xdr:cNvPr id="527" name="n_4mainValue【学校施設】&#10;一人当たり面積"/>
        <xdr:cNvSpPr txBox="1"/>
      </xdr:nvSpPr>
      <xdr:spPr>
        <a:xfrm>
          <a:off x="18421427" y="1092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569" name="直線コネクタ 568"/>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572"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573" name="直線コネクタ 572"/>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574"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575" name="フローチャート: 判断 574"/>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576" name="フローチャート: 判断 575"/>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577" name="フローチャート: 判断 576"/>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578" name="フローチャート: 判断 577"/>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579" name="フローチャート: 判断 578"/>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159294</xdr:rowOff>
    </xdr:from>
    <xdr:to>
      <xdr:col>85</xdr:col>
      <xdr:colOff>177800</xdr:colOff>
      <xdr:row>106</xdr:row>
      <xdr:rowOff>89444</xdr:rowOff>
    </xdr:to>
    <xdr:sp macro="" textlink="">
      <xdr:nvSpPr>
        <xdr:cNvPr id="585" name="楕円 584"/>
        <xdr:cNvSpPr/>
      </xdr:nvSpPr>
      <xdr:spPr>
        <a:xfrm>
          <a:off x="16268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137721</xdr:rowOff>
    </xdr:from>
    <xdr:ext cx="405111" cy="259045"/>
    <xdr:sp macro="" textlink="">
      <xdr:nvSpPr>
        <xdr:cNvPr id="586" name="【公民館】&#10;有形固定資産減価償却率該当値テキスト"/>
        <xdr:cNvSpPr txBox="1"/>
      </xdr:nvSpPr>
      <xdr:spPr>
        <a:xfrm>
          <a:off x="16357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587" name="楕円 586"/>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50074</xdr:rowOff>
    </xdr:to>
    <xdr:cxnSp macro="">
      <xdr:nvCxnSpPr>
        <xdr:cNvPr id="588" name="直線コネクタ 587"/>
        <xdr:cNvCxnSpPr/>
      </xdr:nvCxnSpPr>
      <xdr:spPr>
        <a:xfrm flipV="1">
          <a:off x="15481300" y="182123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589" name="楕円 588"/>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50074</xdr:rowOff>
    </xdr:from>
    <xdr:to>
      <xdr:col>81</xdr:col>
      <xdr:colOff>50800</xdr:colOff>
      <xdr:row>106</xdr:row>
      <xdr:rowOff>59871</xdr:rowOff>
    </xdr:to>
    <xdr:cxnSp macro="">
      <xdr:nvCxnSpPr>
        <xdr:cNvPr id="590" name="直線コネクタ 589"/>
        <xdr:cNvCxnSpPr/>
      </xdr:nvCxnSpPr>
      <xdr:spPr>
        <a:xfrm flipV="1">
          <a:off x="14592300" y="182237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591" name="楕円 590"/>
        <xdr:cNvSpPr/>
      </xdr:nvSpPr>
      <xdr:spPr>
        <a:xfrm>
          <a:off x="1365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27214</xdr:rowOff>
    </xdr:from>
    <xdr:to>
      <xdr:col>76</xdr:col>
      <xdr:colOff>114300</xdr:colOff>
      <xdr:row>106</xdr:row>
      <xdr:rowOff>59871</xdr:rowOff>
    </xdr:to>
    <xdr:cxnSp macro="">
      <xdr:nvCxnSpPr>
        <xdr:cNvPr id="592" name="直線コネクタ 591"/>
        <xdr:cNvCxnSpPr/>
      </xdr:nvCxnSpPr>
      <xdr:spPr>
        <a:xfrm>
          <a:off x="13703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593" name="楕円 592"/>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27214</xdr:rowOff>
    </xdr:to>
    <xdr:cxnSp macro="">
      <xdr:nvCxnSpPr>
        <xdr:cNvPr id="594" name="直線コネクタ 593"/>
        <xdr:cNvCxnSpPr/>
      </xdr:nvCxnSpPr>
      <xdr:spPr>
        <a:xfrm>
          <a:off x="12814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595"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596"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597" name="n_3aveValue【公民館】&#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598"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92001</xdr:rowOff>
    </xdr:from>
    <xdr:ext cx="405111" cy="259045"/>
    <xdr:sp macro="" textlink="">
      <xdr:nvSpPr>
        <xdr:cNvPr id="599" name="n_1mainValue【公民館】&#10;有形固定資産減価償却率"/>
        <xdr:cNvSpPr txBox="1"/>
      </xdr:nvSpPr>
      <xdr:spPr>
        <a:xfrm>
          <a:off x="152660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600" name="n_2mainValue【公民館】&#10;有形固定資産減価償却率"/>
        <xdr:cNvSpPr txBox="1"/>
      </xdr:nvSpPr>
      <xdr:spPr>
        <a:xfrm>
          <a:off x="14389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94541</xdr:rowOff>
    </xdr:from>
    <xdr:ext cx="405111" cy="259045"/>
    <xdr:sp macro="" textlink="">
      <xdr:nvSpPr>
        <xdr:cNvPr id="601" name="n_3mainValue【公民館】&#10;有形固定資産減価償却率"/>
        <xdr:cNvSpPr txBox="1"/>
      </xdr:nvSpPr>
      <xdr:spPr>
        <a:xfrm>
          <a:off x="13500744" y="1792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602" name="n_4mainValue【公民館】&#10;有形固定資産減価償却率"/>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26" name="直線コネクタ 625"/>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2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28" name="直線コネクタ 62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629"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630" name="直線コネクタ 629"/>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631" name="【公民館】&#10;一人当たり面積平均値テキスト"/>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632" name="フローチャート: 判断 631"/>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633" name="フローチャート: 判断 632"/>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634" name="フローチャート: 判断 633"/>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635" name="フローチャート: 判断 634"/>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636" name="フローチャート: 判断 635"/>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642" name="楕円 641"/>
        <xdr:cNvSpPr/>
      </xdr:nvSpPr>
      <xdr:spPr>
        <a:xfrm>
          <a:off x="22110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29990</xdr:rowOff>
    </xdr:from>
    <xdr:ext cx="469744" cy="259045"/>
    <xdr:sp macro="" textlink="">
      <xdr:nvSpPr>
        <xdr:cNvPr id="643" name="【公民館】&#10;一人当たり面積該当値テキスト"/>
        <xdr:cNvSpPr txBox="1"/>
      </xdr:nvSpPr>
      <xdr:spPr>
        <a:xfrm>
          <a:off x="22199600" y="1803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17780</xdr:rowOff>
    </xdr:from>
    <xdr:to>
      <xdr:col>112</xdr:col>
      <xdr:colOff>38100</xdr:colOff>
      <xdr:row>106</xdr:row>
      <xdr:rowOff>119380</xdr:rowOff>
    </xdr:to>
    <xdr:sp macro="" textlink="">
      <xdr:nvSpPr>
        <xdr:cNvPr id="644" name="楕円 643"/>
        <xdr:cNvSpPr/>
      </xdr:nvSpPr>
      <xdr:spPr>
        <a:xfrm>
          <a:off x="2127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57913</xdr:rowOff>
    </xdr:from>
    <xdr:to>
      <xdr:col>116</xdr:col>
      <xdr:colOff>63500</xdr:colOff>
      <xdr:row>106</xdr:row>
      <xdr:rowOff>68580</xdr:rowOff>
    </xdr:to>
    <xdr:cxnSp macro="">
      <xdr:nvCxnSpPr>
        <xdr:cNvPr id="645" name="直線コネクタ 644"/>
        <xdr:cNvCxnSpPr/>
      </xdr:nvCxnSpPr>
      <xdr:spPr>
        <a:xfrm flipV="1">
          <a:off x="21323300" y="18231613"/>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35306</xdr:rowOff>
    </xdr:from>
    <xdr:to>
      <xdr:col>107</xdr:col>
      <xdr:colOff>101600</xdr:colOff>
      <xdr:row>106</xdr:row>
      <xdr:rowOff>136906</xdr:rowOff>
    </xdr:to>
    <xdr:sp macro="" textlink="">
      <xdr:nvSpPr>
        <xdr:cNvPr id="646" name="楕円 645"/>
        <xdr:cNvSpPr/>
      </xdr:nvSpPr>
      <xdr:spPr>
        <a:xfrm>
          <a:off x="20383500" y="182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68580</xdr:rowOff>
    </xdr:from>
    <xdr:to>
      <xdr:col>111</xdr:col>
      <xdr:colOff>177800</xdr:colOff>
      <xdr:row>106</xdr:row>
      <xdr:rowOff>86106</xdr:rowOff>
    </xdr:to>
    <xdr:cxnSp macro="">
      <xdr:nvCxnSpPr>
        <xdr:cNvPr id="647" name="直線コネクタ 646"/>
        <xdr:cNvCxnSpPr/>
      </xdr:nvCxnSpPr>
      <xdr:spPr>
        <a:xfrm flipV="1">
          <a:off x="20434300" y="1824228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48" name="楕円 647"/>
        <xdr:cNvSpPr/>
      </xdr:nvSpPr>
      <xdr:spPr>
        <a:xfrm>
          <a:off x="19494500" y="1822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86106</xdr:rowOff>
    </xdr:from>
    <xdr:to>
      <xdr:col>107</xdr:col>
      <xdr:colOff>50800</xdr:colOff>
      <xdr:row>106</xdr:row>
      <xdr:rowOff>97537</xdr:rowOff>
    </xdr:to>
    <xdr:cxnSp macro="">
      <xdr:nvCxnSpPr>
        <xdr:cNvPr id="649" name="直線コネクタ 648"/>
        <xdr:cNvCxnSpPr/>
      </xdr:nvCxnSpPr>
      <xdr:spPr>
        <a:xfrm flipV="1">
          <a:off x="19545300" y="18259806"/>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56642</xdr:rowOff>
    </xdr:from>
    <xdr:to>
      <xdr:col>98</xdr:col>
      <xdr:colOff>38100</xdr:colOff>
      <xdr:row>106</xdr:row>
      <xdr:rowOff>158242</xdr:rowOff>
    </xdr:to>
    <xdr:sp macro="" textlink="">
      <xdr:nvSpPr>
        <xdr:cNvPr id="650" name="楕円 649"/>
        <xdr:cNvSpPr/>
      </xdr:nvSpPr>
      <xdr:spPr>
        <a:xfrm>
          <a:off x="18605500" y="1823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97537</xdr:rowOff>
    </xdr:from>
    <xdr:to>
      <xdr:col>102</xdr:col>
      <xdr:colOff>114300</xdr:colOff>
      <xdr:row>106</xdr:row>
      <xdr:rowOff>107442</xdr:rowOff>
    </xdr:to>
    <xdr:cxnSp macro="">
      <xdr:nvCxnSpPr>
        <xdr:cNvPr id="651" name="直線コネクタ 650"/>
        <xdr:cNvCxnSpPr/>
      </xdr:nvCxnSpPr>
      <xdr:spPr>
        <a:xfrm flipV="1">
          <a:off x="18656300" y="18271237"/>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652" name="n_1aveValue【公民館】&#10;一人当たり面積"/>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653" name="n_2aveValue【公民館】&#10;一人当たり面積"/>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654" name="n_3aveValue【公民館】&#10;一人当たり面積"/>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655"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135907</xdr:rowOff>
    </xdr:from>
    <xdr:ext cx="469744" cy="259045"/>
    <xdr:sp macro="" textlink="">
      <xdr:nvSpPr>
        <xdr:cNvPr id="656" name="n_1mainValue【公民館】&#10;一人当たり面積"/>
        <xdr:cNvSpPr txBox="1"/>
      </xdr:nvSpPr>
      <xdr:spPr>
        <a:xfrm>
          <a:off x="210757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153433</xdr:rowOff>
    </xdr:from>
    <xdr:ext cx="469744" cy="259045"/>
    <xdr:sp macro="" textlink="">
      <xdr:nvSpPr>
        <xdr:cNvPr id="657" name="n_2mainValue【公民館】&#10;一人当たり面積"/>
        <xdr:cNvSpPr txBox="1"/>
      </xdr:nvSpPr>
      <xdr:spPr>
        <a:xfrm>
          <a:off x="20199427" y="179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58" name="n_3main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149369</xdr:rowOff>
    </xdr:from>
    <xdr:ext cx="469744" cy="259045"/>
    <xdr:sp macro="" textlink="">
      <xdr:nvSpPr>
        <xdr:cNvPr id="659" name="n_4mainValue【公民館】&#10;一人当たり面積"/>
        <xdr:cNvSpPr txBox="1"/>
      </xdr:nvSpPr>
      <xdr:spPr>
        <a:xfrm>
          <a:off x="18421427" y="1832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いのは、道路・学校施設・公民館であるが、それぞれの個別施設計画により長寿命化や大規模改修を計画しており、施設の維持管理を適切に進める。橋梁・公営住宅は類似団体平均を下回っているが、個別施設計画により施設の維持管理を適切に進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4,597
4,584
716.80
6,505,572
6,352,749
139,070
3,346,441
6,355,608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90" name="楕円 89"/>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45555</xdr:rowOff>
    </xdr:from>
    <xdr:ext cx="405111" cy="259045"/>
    <xdr:sp macro="" textlink="">
      <xdr:nvSpPr>
        <xdr:cNvPr id="91" name="【体育館・プール】&#10;有形固定資産減価償却率該当値テキスト"/>
        <xdr:cNvSpPr txBox="1"/>
      </xdr:nvSpPr>
      <xdr:spPr>
        <a:xfrm>
          <a:off x="4673600" y="1016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92" name="楕円 91"/>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47353</xdr:rowOff>
    </xdr:from>
    <xdr:to>
      <xdr:col>24</xdr:col>
      <xdr:colOff>63500</xdr:colOff>
      <xdr:row>60</xdr:row>
      <xdr:rowOff>73478</xdr:rowOff>
    </xdr:to>
    <xdr:cxnSp macro="">
      <xdr:nvCxnSpPr>
        <xdr:cNvPr id="93" name="直線コネクタ 92"/>
        <xdr:cNvCxnSpPr/>
      </xdr:nvCxnSpPr>
      <xdr:spPr>
        <a:xfrm>
          <a:off x="3797300" y="1033435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125549</xdr:rowOff>
    </xdr:from>
    <xdr:to>
      <xdr:col>15</xdr:col>
      <xdr:colOff>101600</xdr:colOff>
      <xdr:row>60</xdr:row>
      <xdr:rowOff>55699</xdr:rowOff>
    </xdr:to>
    <xdr:sp macro="" textlink="">
      <xdr:nvSpPr>
        <xdr:cNvPr id="94" name="楕円 93"/>
        <xdr:cNvSpPr/>
      </xdr:nvSpPr>
      <xdr:spPr>
        <a:xfrm>
          <a:off x="2857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4899</xdr:rowOff>
    </xdr:from>
    <xdr:to>
      <xdr:col>19</xdr:col>
      <xdr:colOff>177800</xdr:colOff>
      <xdr:row>60</xdr:row>
      <xdr:rowOff>47353</xdr:rowOff>
    </xdr:to>
    <xdr:cxnSp macro="">
      <xdr:nvCxnSpPr>
        <xdr:cNvPr id="95" name="直線コネクタ 94"/>
        <xdr:cNvCxnSpPr/>
      </xdr:nvCxnSpPr>
      <xdr:spPr>
        <a:xfrm>
          <a:off x="2908300" y="1029189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96" name="楕円 95"/>
        <xdr:cNvSpPr/>
      </xdr:nvSpPr>
      <xdr:spPr>
        <a:xfrm>
          <a:off x="1968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37556</xdr:rowOff>
    </xdr:to>
    <xdr:cxnSp macro="">
      <xdr:nvCxnSpPr>
        <xdr:cNvPr id="97" name="直線コネクタ 96"/>
        <xdr:cNvCxnSpPr/>
      </xdr:nvCxnSpPr>
      <xdr:spPr>
        <a:xfrm flipV="1">
          <a:off x="2019300" y="102918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98" name="楕円 97"/>
        <xdr:cNvSpPr/>
      </xdr:nvSpPr>
      <xdr:spPr>
        <a:xfrm>
          <a:off x="107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37556</xdr:rowOff>
    </xdr:to>
    <xdr:cxnSp macro="">
      <xdr:nvCxnSpPr>
        <xdr:cNvPr id="99" name="直線コネクタ 98"/>
        <xdr:cNvCxnSpPr/>
      </xdr:nvCxnSpPr>
      <xdr:spPr>
        <a:xfrm>
          <a:off x="1130300" y="102870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01" name="n_2ave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2"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3" name="n_4aveValue【体育館・プール】&#10;有形固定資産減価償却率"/>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114680</xdr:rowOff>
    </xdr:from>
    <xdr:ext cx="405111" cy="259045"/>
    <xdr:sp macro="" textlink="">
      <xdr:nvSpPr>
        <xdr:cNvPr id="104" name="n_1mainValue【体育館・プール】&#10;有形固定資産減価償却率"/>
        <xdr:cNvSpPr txBox="1"/>
      </xdr:nvSpPr>
      <xdr:spPr>
        <a:xfrm>
          <a:off x="3582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05" name="n_2main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106" name="n_3mainValue【体育館・プール】&#10;有形固定資産減価償却率"/>
        <xdr:cNvSpPr txBox="1"/>
      </xdr:nvSpPr>
      <xdr:spPr>
        <a:xfrm>
          <a:off x="1816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07" name="n_4mainValue【体育館・プー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32" name="【体育館・プール】&#10;一人当たり面積平均値テキスト"/>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126365</xdr:rowOff>
    </xdr:from>
    <xdr:to>
      <xdr:col>55</xdr:col>
      <xdr:colOff>50800</xdr:colOff>
      <xdr:row>60</xdr:row>
      <xdr:rowOff>56515</xdr:rowOff>
    </xdr:to>
    <xdr:sp macro="" textlink="">
      <xdr:nvSpPr>
        <xdr:cNvPr id="143" name="楕円 142"/>
        <xdr:cNvSpPr/>
      </xdr:nvSpPr>
      <xdr:spPr>
        <a:xfrm>
          <a:off x="10426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149242</xdr:rowOff>
    </xdr:from>
    <xdr:ext cx="469744" cy="259045"/>
    <xdr:sp macro="" textlink="">
      <xdr:nvSpPr>
        <xdr:cNvPr id="144" name="【体育館・プール】&#10;一人当たり面積該当値テキスト"/>
        <xdr:cNvSpPr txBox="1"/>
      </xdr:nvSpPr>
      <xdr:spPr>
        <a:xfrm>
          <a:off x="10515600"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140081</xdr:rowOff>
    </xdr:from>
    <xdr:to>
      <xdr:col>50</xdr:col>
      <xdr:colOff>165100</xdr:colOff>
      <xdr:row>60</xdr:row>
      <xdr:rowOff>70231</xdr:rowOff>
    </xdr:to>
    <xdr:sp macro="" textlink="">
      <xdr:nvSpPr>
        <xdr:cNvPr id="145" name="楕円 144"/>
        <xdr:cNvSpPr/>
      </xdr:nvSpPr>
      <xdr:spPr>
        <a:xfrm>
          <a:off x="9588500" y="102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5715</xdr:rowOff>
    </xdr:from>
    <xdr:to>
      <xdr:col>55</xdr:col>
      <xdr:colOff>0</xdr:colOff>
      <xdr:row>60</xdr:row>
      <xdr:rowOff>19431</xdr:rowOff>
    </xdr:to>
    <xdr:cxnSp macro="">
      <xdr:nvCxnSpPr>
        <xdr:cNvPr id="146" name="直線コネクタ 145"/>
        <xdr:cNvCxnSpPr/>
      </xdr:nvCxnSpPr>
      <xdr:spPr>
        <a:xfrm flipV="1">
          <a:off x="9639300" y="10292715"/>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154940</xdr:rowOff>
    </xdr:from>
    <xdr:to>
      <xdr:col>46</xdr:col>
      <xdr:colOff>38100</xdr:colOff>
      <xdr:row>60</xdr:row>
      <xdr:rowOff>85090</xdr:rowOff>
    </xdr:to>
    <xdr:sp macro="" textlink="">
      <xdr:nvSpPr>
        <xdr:cNvPr id="147" name="楕円 146"/>
        <xdr:cNvSpPr/>
      </xdr:nvSpPr>
      <xdr:spPr>
        <a:xfrm>
          <a:off x="869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19431</xdr:rowOff>
    </xdr:from>
    <xdr:to>
      <xdr:col>50</xdr:col>
      <xdr:colOff>114300</xdr:colOff>
      <xdr:row>60</xdr:row>
      <xdr:rowOff>34290</xdr:rowOff>
    </xdr:to>
    <xdr:cxnSp macro="">
      <xdr:nvCxnSpPr>
        <xdr:cNvPr id="148" name="直線コネクタ 147"/>
        <xdr:cNvCxnSpPr/>
      </xdr:nvCxnSpPr>
      <xdr:spPr>
        <a:xfrm flipV="1">
          <a:off x="8750300" y="1030643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78359</xdr:rowOff>
    </xdr:from>
    <xdr:to>
      <xdr:col>41</xdr:col>
      <xdr:colOff>101600</xdr:colOff>
      <xdr:row>61</xdr:row>
      <xdr:rowOff>8509</xdr:rowOff>
    </xdr:to>
    <xdr:sp macro="" textlink="">
      <xdr:nvSpPr>
        <xdr:cNvPr id="149" name="楕円 148"/>
        <xdr:cNvSpPr/>
      </xdr:nvSpPr>
      <xdr:spPr>
        <a:xfrm>
          <a:off x="78105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34290</xdr:rowOff>
    </xdr:from>
    <xdr:to>
      <xdr:col>45</xdr:col>
      <xdr:colOff>177800</xdr:colOff>
      <xdr:row>60</xdr:row>
      <xdr:rowOff>129159</xdr:rowOff>
    </xdr:to>
    <xdr:cxnSp macro="">
      <xdr:nvCxnSpPr>
        <xdr:cNvPr id="150" name="直線コネクタ 149"/>
        <xdr:cNvCxnSpPr/>
      </xdr:nvCxnSpPr>
      <xdr:spPr>
        <a:xfrm flipV="1">
          <a:off x="7861300" y="10321290"/>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89218</xdr:rowOff>
    </xdr:from>
    <xdr:to>
      <xdr:col>36</xdr:col>
      <xdr:colOff>165100</xdr:colOff>
      <xdr:row>61</xdr:row>
      <xdr:rowOff>19368</xdr:rowOff>
    </xdr:to>
    <xdr:sp macro="" textlink="">
      <xdr:nvSpPr>
        <xdr:cNvPr id="151" name="楕円 150"/>
        <xdr:cNvSpPr/>
      </xdr:nvSpPr>
      <xdr:spPr>
        <a:xfrm>
          <a:off x="69215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129159</xdr:rowOff>
    </xdr:from>
    <xdr:to>
      <xdr:col>41</xdr:col>
      <xdr:colOff>50800</xdr:colOff>
      <xdr:row>60</xdr:row>
      <xdr:rowOff>140018</xdr:rowOff>
    </xdr:to>
    <xdr:cxnSp macro="">
      <xdr:nvCxnSpPr>
        <xdr:cNvPr id="152" name="直線コネクタ 151"/>
        <xdr:cNvCxnSpPr/>
      </xdr:nvCxnSpPr>
      <xdr:spPr>
        <a:xfrm flipV="1">
          <a:off x="6972300" y="10416159"/>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53" name="n_1aveValue【体育館・プール】&#10;一人当たり面積"/>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54" name="n_2aveValue【体育館・プール】&#10;一人当たり面積"/>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5" name="n_3aveValue【体育館・プール】&#10;一人当たり面積"/>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156" name="n_4aveValue【体育館・プール】&#10;一人当たり面積"/>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86758</xdr:rowOff>
    </xdr:from>
    <xdr:ext cx="469744" cy="259045"/>
    <xdr:sp macro="" textlink="">
      <xdr:nvSpPr>
        <xdr:cNvPr id="157" name="n_1mainValue【体育館・プール】&#10;一人当たり面積"/>
        <xdr:cNvSpPr txBox="1"/>
      </xdr:nvSpPr>
      <xdr:spPr>
        <a:xfrm>
          <a:off x="9391727" y="100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101617</xdr:rowOff>
    </xdr:from>
    <xdr:ext cx="469744" cy="259045"/>
    <xdr:sp macro="" textlink="">
      <xdr:nvSpPr>
        <xdr:cNvPr id="158" name="n_2mainValue【体育館・プール】&#10;一人当たり面積"/>
        <xdr:cNvSpPr txBox="1"/>
      </xdr:nvSpPr>
      <xdr:spPr>
        <a:xfrm>
          <a:off x="8515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25036</xdr:rowOff>
    </xdr:from>
    <xdr:ext cx="469744" cy="259045"/>
    <xdr:sp macro="" textlink="">
      <xdr:nvSpPr>
        <xdr:cNvPr id="159" name="n_3mainValue【体育館・プール】&#10;一人当たり面積"/>
        <xdr:cNvSpPr txBox="1"/>
      </xdr:nvSpPr>
      <xdr:spPr>
        <a:xfrm>
          <a:off x="7626427" y="1014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35895</xdr:rowOff>
    </xdr:from>
    <xdr:ext cx="469744" cy="259045"/>
    <xdr:sp macro="" textlink="">
      <xdr:nvSpPr>
        <xdr:cNvPr id="160" name="n_4mainValue【体育館・プール】&#10;一人当たり面積"/>
        <xdr:cNvSpPr txBox="1"/>
      </xdr:nvSpPr>
      <xdr:spPr>
        <a:xfrm>
          <a:off x="6737427" y="101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1" name="テキスト ボックス 2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2" name="直線コネクタ 2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3" name="テキスト ボックス 2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4" name="直線コネクタ 2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5" name="テキスト ボックス 2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6" name="直線コネクタ 2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7" name="テキスト ボックス 2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8" name="直線コネクタ 2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9" name="テキスト ボックス 2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0" name="直線コネクタ 2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1" name="テキスト ボックス 2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2" name="直線コネクタ 2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3" name="テキスト ボックス 2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4" name="直線コネクタ 2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5" name="テキスト ボックス 2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6" name="直線コネクタ 2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218" name="直線コネクタ 217"/>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219"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220" name="直線コネクタ 219"/>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221"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222" name="直線コネクタ 221"/>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223" name="【一般廃棄物処理施設】&#10;有形固定資産減価償却率平均値テキスト"/>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224" name="フローチャート: 判断 223"/>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225" name="フローチャート: 判断 224"/>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226" name="フローチャート: 判断 225"/>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227" name="フローチャート: 判断 226"/>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228" name="フローチャート: 判断 227"/>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234" name="楕円 233"/>
        <xdr:cNvSpPr/>
      </xdr:nvSpPr>
      <xdr:spPr>
        <a:xfrm>
          <a:off x="16268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100165</xdr:rowOff>
    </xdr:from>
    <xdr:ext cx="405111" cy="259045"/>
    <xdr:sp macro="" textlink="">
      <xdr:nvSpPr>
        <xdr:cNvPr id="235" name="【一般廃棄物処理施設】&#10;有形固定資産減価償却率該当値テキスト"/>
        <xdr:cNvSpPr txBox="1"/>
      </xdr:nvSpPr>
      <xdr:spPr>
        <a:xfrm>
          <a:off x="163576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67854</xdr:rowOff>
    </xdr:from>
    <xdr:to>
      <xdr:col>81</xdr:col>
      <xdr:colOff>101600</xdr:colOff>
      <xdr:row>38</xdr:row>
      <xdr:rowOff>169454</xdr:rowOff>
    </xdr:to>
    <xdr:sp macro="" textlink="">
      <xdr:nvSpPr>
        <xdr:cNvPr id="236" name="楕円 235"/>
        <xdr:cNvSpPr/>
      </xdr:nvSpPr>
      <xdr:spPr>
        <a:xfrm>
          <a:off x="15430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118654</xdr:rowOff>
    </xdr:from>
    <xdr:to>
      <xdr:col>85</xdr:col>
      <xdr:colOff>127000</xdr:colOff>
      <xdr:row>39</xdr:row>
      <xdr:rowOff>1088</xdr:rowOff>
    </xdr:to>
    <xdr:cxnSp macro="">
      <xdr:nvCxnSpPr>
        <xdr:cNvPr id="237" name="直線コネクタ 236"/>
        <xdr:cNvCxnSpPr/>
      </xdr:nvCxnSpPr>
      <xdr:spPr>
        <a:xfrm>
          <a:off x="15481300" y="6633754"/>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238" name="楕円 237"/>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38</xdr:row>
      <xdr:rowOff>118654</xdr:rowOff>
    </xdr:to>
    <xdr:cxnSp macro="">
      <xdr:nvCxnSpPr>
        <xdr:cNvPr id="239" name="直線コネクタ 238"/>
        <xdr:cNvCxnSpPr/>
      </xdr:nvCxnSpPr>
      <xdr:spPr>
        <a:xfrm>
          <a:off x="14592300" y="657987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131536</xdr:rowOff>
    </xdr:from>
    <xdr:to>
      <xdr:col>72</xdr:col>
      <xdr:colOff>38100</xdr:colOff>
      <xdr:row>38</xdr:row>
      <xdr:rowOff>61686</xdr:rowOff>
    </xdr:to>
    <xdr:sp macro="" textlink="">
      <xdr:nvSpPr>
        <xdr:cNvPr id="240" name="楕円 239"/>
        <xdr:cNvSpPr/>
      </xdr:nvSpPr>
      <xdr:spPr>
        <a:xfrm>
          <a:off x="13652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10885</xdr:rowOff>
    </xdr:from>
    <xdr:to>
      <xdr:col>76</xdr:col>
      <xdr:colOff>114300</xdr:colOff>
      <xdr:row>38</xdr:row>
      <xdr:rowOff>64770</xdr:rowOff>
    </xdr:to>
    <xdr:cxnSp macro="">
      <xdr:nvCxnSpPr>
        <xdr:cNvPr id="241" name="直線コネクタ 240"/>
        <xdr:cNvCxnSpPr/>
      </xdr:nvCxnSpPr>
      <xdr:spPr>
        <a:xfrm>
          <a:off x="13703300" y="652598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79284</xdr:rowOff>
    </xdr:from>
    <xdr:to>
      <xdr:col>67</xdr:col>
      <xdr:colOff>101600</xdr:colOff>
      <xdr:row>38</xdr:row>
      <xdr:rowOff>9434</xdr:rowOff>
    </xdr:to>
    <xdr:sp macro="" textlink="">
      <xdr:nvSpPr>
        <xdr:cNvPr id="242" name="楕円 241"/>
        <xdr:cNvSpPr/>
      </xdr:nvSpPr>
      <xdr:spPr>
        <a:xfrm>
          <a:off x="12763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130084</xdr:rowOff>
    </xdr:from>
    <xdr:to>
      <xdr:col>71</xdr:col>
      <xdr:colOff>177800</xdr:colOff>
      <xdr:row>38</xdr:row>
      <xdr:rowOff>10885</xdr:rowOff>
    </xdr:to>
    <xdr:cxnSp macro="">
      <xdr:nvCxnSpPr>
        <xdr:cNvPr id="243" name="直線コネクタ 242"/>
        <xdr:cNvCxnSpPr/>
      </xdr:nvCxnSpPr>
      <xdr:spPr>
        <a:xfrm>
          <a:off x="12814300" y="64737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244"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245" name="n_2ave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246"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247" name="n_4aveValue【一般廃棄物処理施設】&#10;有形固定資産減価償却率"/>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160581</xdr:rowOff>
    </xdr:from>
    <xdr:ext cx="405111" cy="259045"/>
    <xdr:sp macro="" textlink="">
      <xdr:nvSpPr>
        <xdr:cNvPr id="248" name="n_1mainValue【一般廃棄物処理施設】&#10;有形固定資産減価償却率"/>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106697</xdr:rowOff>
    </xdr:from>
    <xdr:ext cx="405111" cy="259045"/>
    <xdr:sp macro="" textlink="">
      <xdr:nvSpPr>
        <xdr:cNvPr id="249" name="n_2mainValue【一般廃棄物処理施設】&#10;有形固定資産減価償却率"/>
        <xdr:cNvSpPr txBox="1"/>
      </xdr:nvSpPr>
      <xdr:spPr>
        <a:xfrm>
          <a:off x="14389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250" name="n_3mainValue【一般廃棄物処理施設】&#10;有形固定資産減価償却率"/>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25961</xdr:rowOff>
    </xdr:from>
    <xdr:ext cx="405111" cy="259045"/>
    <xdr:sp macro="" textlink="">
      <xdr:nvSpPr>
        <xdr:cNvPr id="251" name="n_4mainValue【一般廃棄物処理施設】&#10;有形固定資産減価償却率"/>
        <xdr:cNvSpPr txBox="1"/>
      </xdr:nvSpPr>
      <xdr:spPr>
        <a:xfrm>
          <a:off x="12611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2" name="直線コネクタ 2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3" name="テキスト ボックス 26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4" name="直線コネクタ 2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5" name="テキスト ボックス 26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6" name="直線コネクタ 2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7" name="テキスト ボックス 26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68" name="直線コネクタ 2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69" name="テキスト ボックス 26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0" name="直線コネクタ 2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71" name="テキスト ボックス 27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2" name="直線コネクタ 2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73" name="テキスト ボックス 2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5" name="テキスト ボックス 2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277" name="直線コネクタ 276"/>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278"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279" name="直線コネクタ 278"/>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280"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281" name="直線コネクタ 280"/>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282" name="【一般廃棄物処理施設】&#10;一人当たり有形固定資産（償却資産）額平均値テキスト"/>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283" name="フローチャート: 判断 282"/>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284" name="フローチャート: 判断 283"/>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285" name="フローチャート: 判断 284"/>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286" name="フローチャート: 判断 285"/>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287" name="フローチャート: 判断 286"/>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25933</xdr:rowOff>
    </xdr:from>
    <xdr:to>
      <xdr:col>116</xdr:col>
      <xdr:colOff>114300</xdr:colOff>
      <xdr:row>41</xdr:row>
      <xdr:rowOff>127533</xdr:rowOff>
    </xdr:to>
    <xdr:sp macro="" textlink="">
      <xdr:nvSpPr>
        <xdr:cNvPr id="293" name="楕円 292"/>
        <xdr:cNvSpPr/>
      </xdr:nvSpPr>
      <xdr:spPr>
        <a:xfrm>
          <a:off x="22110700" y="70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4360</xdr:rowOff>
    </xdr:from>
    <xdr:ext cx="534377" cy="259045"/>
    <xdr:sp macro="" textlink="">
      <xdr:nvSpPr>
        <xdr:cNvPr id="294" name="【一般廃棄物処理施設】&#10;一人当たり有形固定資産（償却資産）額該当値テキスト"/>
        <xdr:cNvSpPr txBox="1"/>
      </xdr:nvSpPr>
      <xdr:spPr>
        <a:xfrm>
          <a:off x="22199600" y="70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30540</xdr:rowOff>
    </xdr:from>
    <xdr:to>
      <xdr:col>112</xdr:col>
      <xdr:colOff>38100</xdr:colOff>
      <xdr:row>41</xdr:row>
      <xdr:rowOff>132140</xdr:rowOff>
    </xdr:to>
    <xdr:sp macro="" textlink="">
      <xdr:nvSpPr>
        <xdr:cNvPr id="295" name="楕円 294"/>
        <xdr:cNvSpPr/>
      </xdr:nvSpPr>
      <xdr:spPr>
        <a:xfrm>
          <a:off x="21272500" y="70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76733</xdr:rowOff>
    </xdr:from>
    <xdr:to>
      <xdr:col>116</xdr:col>
      <xdr:colOff>63500</xdr:colOff>
      <xdr:row>41</xdr:row>
      <xdr:rowOff>81340</xdr:rowOff>
    </xdr:to>
    <xdr:cxnSp macro="">
      <xdr:nvCxnSpPr>
        <xdr:cNvPr id="296" name="直線コネクタ 295"/>
        <xdr:cNvCxnSpPr/>
      </xdr:nvCxnSpPr>
      <xdr:spPr>
        <a:xfrm flipV="1">
          <a:off x="21323300" y="7106183"/>
          <a:ext cx="838200" cy="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35553</xdr:rowOff>
    </xdr:from>
    <xdr:to>
      <xdr:col>107</xdr:col>
      <xdr:colOff>101600</xdr:colOff>
      <xdr:row>41</xdr:row>
      <xdr:rowOff>137153</xdr:rowOff>
    </xdr:to>
    <xdr:sp macro="" textlink="">
      <xdr:nvSpPr>
        <xdr:cNvPr id="297" name="楕円 296"/>
        <xdr:cNvSpPr/>
      </xdr:nvSpPr>
      <xdr:spPr>
        <a:xfrm>
          <a:off x="20383500" y="70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81340</xdr:rowOff>
    </xdr:from>
    <xdr:to>
      <xdr:col>111</xdr:col>
      <xdr:colOff>177800</xdr:colOff>
      <xdr:row>41</xdr:row>
      <xdr:rowOff>86353</xdr:rowOff>
    </xdr:to>
    <xdr:cxnSp macro="">
      <xdr:nvCxnSpPr>
        <xdr:cNvPr id="298" name="直線コネクタ 297"/>
        <xdr:cNvCxnSpPr/>
      </xdr:nvCxnSpPr>
      <xdr:spPr>
        <a:xfrm flipV="1">
          <a:off x="20434300" y="7110790"/>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40403</xdr:rowOff>
    </xdr:from>
    <xdr:to>
      <xdr:col>102</xdr:col>
      <xdr:colOff>165100</xdr:colOff>
      <xdr:row>41</xdr:row>
      <xdr:rowOff>142003</xdr:rowOff>
    </xdr:to>
    <xdr:sp macro="" textlink="">
      <xdr:nvSpPr>
        <xdr:cNvPr id="299" name="楕円 298"/>
        <xdr:cNvSpPr/>
      </xdr:nvSpPr>
      <xdr:spPr>
        <a:xfrm>
          <a:off x="19494500" y="706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86353</xdr:rowOff>
    </xdr:from>
    <xdr:to>
      <xdr:col>107</xdr:col>
      <xdr:colOff>50800</xdr:colOff>
      <xdr:row>41</xdr:row>
      <xdr:rowOff>91203</xdr:rowOff>
    </xdr:to>
    <xdr:cxnSp macro="">
      <xdr:nvCxnSpPr>
        <xdr:cNvPr id="300" name="直線コネクタ 299"/>
        <xdr:cNvCxnSpPr/>
      </xdr:nvCxnSpPr>
      <xdr:spPr>
        <a:xfrm flipV="1">
          <a:off x="19545300" y="7115803"/>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44762</xdr:rowOff>
    </xdr:from>
    <xdr:to>
      <xdr:col>98</xdr:col>
      <xdr:colOff>38100</xdr:colOff>
      <xdr:row>41</xdr:row>
      <xdr:rowOff>146362</xdr:rowOff>
    </xdr:to>
    <xdr:sp macro="" textlink="">
      <xdr:nvSpPr>
        <xdr:cNvPr id="301" name="楕円 300"/>
        <xdr:cNvSpPr/>
      </xdr:nvSpPr>
      <xdr:spPr>
        <a:xfrm>
          <a:off x="18605500" y="70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91203</xdr:rowOff>
    </xdr:from>
    <xdr:to>
      <xdr:col>102</xdr:col>
      <xdr:colOff>114300</xdr:colOff>
      <xdr:row>41</xdr:row>
      <xdr:rowOff>95562</xdr:rowOff>
    </xdr:to>
    <xdr:cxnSp macro="">
      <xdr:nvCxnSpPr>
        <xdr:cNvPr id="302" name="直線コネクタ 301"/>
        <xdr:cNvCxnSpPr/>
      </xdr:nvCxnSpPr>
      <xdr:spPr>
        <a:xfrm flipV="1">
          <a:off x="18656300" y="7120653"/>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303" name="n_1aveValue【一般廃棄物処理施設】&#10;一人当たり有形固定資産（償却資産）額"/>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304" name="n_2aveValue【一般廃棄物処理施設】&#10;一人当たり有形固定資産（償却資産）額"/>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305" name="n_3aveValue【一般廃棄物処理施設】&#10;一人当たり有形固定資産（償却資産）額"/>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306" name="n_4aveValue【一般廃棄物処理施設】&#10;一人当たり有形固定資産（償却資産）額"/>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123267</xdr:rowOff>
    </xdr:from>
    <xdr:ext cx="534377" cy="259045"/>
    <xdr:sp macro="" textlink="">
      <xdr:nvSpPr>
        <xdr:cNvPr id="307" name="n_1mainValue【一般廃棄物処理施設】&#10;一人当たり有形固定資産（償却資産）額"/>
        <xdr:cNvSpPr txBox="1"/>
      </xdr:nvSpPr>
      <xdr:spPr>
        <a:xfrm>
          <a:off x="21043411" y="71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128280</xdr:rowOff>
    </xdr:from>
    <xdr:ext cx="534377" cy="259045"/>
    <xdr:sp macro="" textlink="">
      <xdr:nvSpPr>
        <xdr:cNvPr id="308" name="n_2mainValue【一般廃棄物処理施設】&#10;一人当たり有形固定資産（償却資産）額"/>
        <xdr:cNvSpPr txBox="1"/>
      </xdr:nvSpPr>
      <xdr:spPr>
        <a:xfrm>
          <a:off x="20167111" y="715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133130</xdr:rowOff>
    </xdr:from>
    <xdr:ext cx="534377" cy="259045"/>
    <xdr:sp macro="" textlink="">
      <xdr:nvSpPr>
        <xdr:cNvPr id="309" name="n_3mainValue【一般廃棄物処理施設】&#10;一人当たり有形固定資産（償却資産）額"/>
        <xdr:cNvSpPr txBox="1"/>
      </xdr:nvSpPr>
      <xdr:spPr>
        <a:xfrm>
          <a:off x="19278111" y="716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137489</xdr:rowOff>
    </xdr:from>
    <xdr:ext cx="534377" cy="259045"/>
    <xdr:sp macro="" textlink="">
      <xdr:nvSpPr>
        <xdr:cNvPr id="310" name="n_4mainValue【一般廃棄物処理施設】&#10;一人当たり有形固定資産（償却資産）額"/>
        <xdr:cNvSpPr txBox="1"/>
      </xdr:nvSpPr>
      <xdr:spPr>
        <a:xfrm>
          <a:off x="18389111" y="716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7" name="テキスト ボックス 3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9" name="テキスト ボックス 3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351" name="直線コネクタ 350"/>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352"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353" name="直線コネクタ 35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354"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355" name="直線コネクタ 354"/>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356"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357" name="フローチャート: 判断 356"/>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358" name="フローチャート: 判断 357"/>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359" name="フローチャート: 判断 358"/>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360" name="フローチャート: 判断 359"/>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361" name="フローチャート: 判断 360"/>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2" name="テキスト ボックス 3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3" name="テキスト ボックス 3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4" name="テキスト ボックス 3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5" name="テキスト ボックス 3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6" name="テキスト ボックス 3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367" name="楕円 366"/>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368" name="【消防施設】&#10;有形固定資産減価償却率該当値テキスト"/>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141605</xdr:rowOff>
    </xdr:from>
    <xdr:to>
      <xdr:col>81</xdr:col>
      <xdr:colOff>101600</xdr:colOff>
      <xdr:row>82</xdr:row>
      <xdr:rowOff>71755</xdr:rowOff>
    </xdr:to>
    <xdr:sp macro="" textlink="">
      <xdr:nvSpPr>
        <xdr:cNvPr id="369" name="楕円 368"/>
        <xdr:cNvSpPr/>
      </xdr:nvSpPr>
      <xdr:spPr>
        <a:xfrm>
          <a:off x="15430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82</xdr:row>
      <xdr:rowOff>20955</xdr:rowOff>
    </xdr:to>
    <xdr:cxnSp macro="">
      <xdr:nvCxnSpPr>
        <xdr:cNvPr id="370" name="直線コネクタ 369"/>
        <xdr:cNvCxnSpPr/>
      </xdr:nvCxnSpPr>
      <xdr:spPr>
        <a:xfrm flipV="1">
          <a:off x="15481300" y="13856970"/>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88264</xdr:rowOff>
    </xdr:from>
    <xdr:to>
      <xdr:col>76</xdr:col>
      <xdr:colOff>165100</xdr:colOff>
      <xdr:row>82</xdr:row>
      <xdr:rowOff>18414</xdr:rowOff>
    </xdr:to>
    <xdr:sp macro="" textlink="">
      <xdr:nvSpPr>
        <xdr:cNvPr id="371" name="楕円 370"/>
        <xdr:cNvSpPr/>
      </xdr:nvSpPr>
      <xdr:spPr>
        <a:xfrm>
          <a:off x="14541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139064</xdr:rowOff>
    </xdr:from>
    <xdr:to>
      <xdr:col>81</xdr:col>
      <xdr:colOff>50800</xdr:colOff>
      <xdr:row>82</xdr:row>
      <xdr:rowOff>20955</xdr:rowOff>
    </xdr:to>
    <xdr:cxnSp macro="">
      <xdr:nvCxnSpPr>
        <xdr:cNvPr id="372" name="直線コネクタ 371"/>
        <xdr:cNvCxnSpPr/>
      </xdr:nvCxnSpPr>
      <xdr:spPr>
        <a:xfrm>
          <a:off x="14592300" y="140265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373" name="n_1aveValue【消防施設】&#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374"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375"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376" name="n_4aveValue【消防施設】&#10;有形固定資産減価償却率"/>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88282</xdr:rowOff>
    </xdr:from>
    <xdr:ext cx="405111" cy="259045"/>
    <xdr:sp macro="" textlink="">
      <xdr:nvSpPr>
        <xdr:cNvPr id="377" name="n_1mainValue【消防施設】&#10;有形固定資産減価償却率"/>
        <xdr:cNvSpPr txBox="1"/>
      </xdr:nvSpPr>
      <xdr:spPr>
        <a:xfrm>
          <a:off x="15266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378" name="n_2mainValue【消防施設】&#10;有形固定資産減価償却率"/>
        <xdr:cNvSpPr txBox="1"/>
      </xdr:nvSpPr>
      <xdr:spPr>
        <a:xfrm>
          <a:off x="14389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9" name="正方形/長方形 3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0" name="正方形/長方形 3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1" name="正方形/長方形 3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2" name="正方形/長方形 3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3" name="正方形/長方形 3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4" name="正方形/長方形 3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5" name="正方形/長方形 3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6" name="正方形/長方形 3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7" name="テキスト ボックス 3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8" name="直線コネクタ 3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9" name="直線コネクタ 3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0" name="テキスト ボックス 3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1" name="直線コネクタ 3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2" name="テキスト ボックス 3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3" name="直線コネクタ 3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4" name="テキスト ボックス 3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5" name="直線コネクタ 3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6" name="テキスト ボックス 3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7" name="直線コネクタ 3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8" name="テキスト ボックス 3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9" name="直線コネクタ 3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0" name="テキスト ボックス 3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402" name="直線コネクタ 401"/>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03"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04" name="直線コネクタ 403"/>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405"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406" name="直線コネクタ 405"/>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407" name="【消防施設】&#10;一人当たり面積平均値テキスト"/>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408" name="フローチャート: 判断 407"/>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409" name="フローチャート: 判断 408"/>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410" name="フローチャート: 判断 40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411" name="フローチャート: 判断 410"/>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412" name="フローチャート: 判断 411"/>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3" name="テキスト ボックス 4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4" name="テキスト ボックス 4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5" name="テキスト ボックス 4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6" name="テキスト ボックス 4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7" name="テキスト ボックス 4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418" name="楕円 417"/>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419" name="【消防施設】&#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55880</xdr:rowOff>
    </xdr:from>
    <xdr:to>
      <xdr:col>112</xdr:col>
      <xdr:colOff>38100</xdr:colOff>
      <xdr:row>83</xdr:row>
      <xdr:rowOff>157480</xdr:rowOff>
    </xdr:to>
    <xdr:sp macro="" textlink="">
      <xdr:nvSpPr>
        <xdr:cNvPr id="420" name="楕円 419"/>
        <xdr:cNvSpPr/>
      </xdr:nvSpPr>
      <xdr:spPr>
        <a:xfrm>
          <a:off x="2127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106680</xdr:rowOff>
    </xdr:to>
    <xdr:cxnSp macro="">
      <xdr:nvCxnSpPr>
        <xdr:cNvPr id="421" name="直線コネクタ 420"/>
        <xdr:cNvCxnSpPr/>
      </xdr:nvCxnSpPr>
      <xdr:spPr>
        <a:xfrm flipV="1">
          <a:off x="21323300" y="14325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71120</xdr:rowOff>
    </xdr:from>
    <xdr:to>
      <xdr:col>107</xdr:col>
      <xdr:colOff>101600</xdr:colOff>
      <xdr:row>84</xdr:row>
      <xdr:rowOff>1270</xdr:rowOff>
    </xdr:to>
    <xdr:sp macro="" textlink="">
      <xdr:nvSpPr>
        <xdr:cNvPr id="422" name="楕円 421"/>
        <xdr:cNvSpPr/>
      </xdr:nvSpPr>
      <xdr:spPr>
        <a:xfrm>
          <a:off x="20383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106680</xdr:rowOff>
    </xdr:from>
    <xdr:to>
      <xdr:col>111</xdr:col>
      <xdr:colOff>177800</xdr:colOff>
      <xdr:row>83</xdr:row>
      <xdr:rowOff>121920</xdr:rowOff>
    </xdr:to>
    <xdr:cxnSp macro="">
      <xdr:nvCxnSpPr>
        <xdr:cNvPr id="423" name="直線コネクタ 422"/>
        <xdr:cNvCxnSpPr/>
      </xdr:nvCxnSpPr>
      <xdr:spPr>
        <a:xfrm flipV="1">
          <a:off x="20434300" y="14337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424" name="n_1aveValue【消防施設】&#10;一人当たり面積"/>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425" name="n_2ave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426"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427"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2557</xdr:rowOff>
    </xdr:from>
    <xdr:ext cx="469744" cy="259045"/>
    <xdr:sp macro="" textlink="">
      <xdr:nvSpPr>
        <xdr:cNvPr id="428" name="n_1mainValue【消防施設】&#10;一人当たり面積"/>
        <xdr:cNvSpPr txBox="1"/>
      </xdr:nvSpPr>
      <xdr:spPr>
        <a:xfrm>
          <a:off x="21075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17797</xdr:rowOff>
    </xdr:from>
    <xdr:ext cx="469744" cy="259045"/>
    <xdr:sp macro="" textlink="">
      <xdr:nvSpPr>
        <xdr:cNvPr id="429" name="n_2mainValue【消防施設】&#10;一人当たり面積"/>
        <xdr:cNvSpPr txBox="1"/>
      </xdr:nvSpPr>
      <xdr:spPr>
        <a:xfrm>
          <a:off x="201994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0" name="正方形/長方形 4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1" name="正方形/長方形 4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2" name="正方形/長方形 4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3" name="正方形/長方形 4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4" name="正方形/長方形 4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5" name="正方形/長方形 4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6" name="正方形/長方形 4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7" name="正方形/長方形 4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8" name="テキスト ボックス 4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9" name="直線コネクタ 4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0" name="テキスト ボックス 4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1" name="直線コネクタ 4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2" name="テキスト ボックス 4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3" name="直線コネクタ 4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4" name="テキスト ボックス 4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5" name="直線コネクタ 4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6" name="テキスト ボックス 4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7" name="直線コネクタ 4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8" name="テキスト ボックス 4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9" name="直線コネクタ 4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0" name="テキスト ボックス 4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1" name="直線コネクタ 4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2" name="テキスト ボックス 4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3" name="直線コネクタ 4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55" name="直線コネクタ 454"/>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7" name="直線コネクタ 4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58"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59" name="直線コネクタ 458"/>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460"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461" name="フローチャート: 判断 460"/>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462" name="フローチャート: 判断 461"/>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463" name="フローチャート: 判断 462"/>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464" name="フローチャート: 判断 463"/>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465" name="フローチャート: 判断 464"/>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6" name="テキスト ボックス 4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7" name="テキスト ボックス 4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8" name="テキスト ボックス 4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9" name="テキスト ボックス 4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0" name="テキスト ボックス 4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107043</xdr:rowOff>
    </xdr:from>
    <xdr:to>
      <xdr:col>85</xdr:col>
      <xdr:colOff>177800</xdr:colOff>
      <xdr:row>109</xdr:row>
      <xdr:rowOff>37193</xdr:rowOff>
    </xdr:to>
    <xdr:sp macro="" textlink="">
      <xdr:nvSpPr>
        <xdr:cNvPr id="471" name="楕円 470"/>
        <xdr:cNvSpPr/>
      </xdr:nvSpPr>
      <xdr:spPr>
        <a:xfrm>
          <a:off x="16268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21970</xdr:rowOff>
    </xdr:from>
    <xdr:ext cx="405111" cy="259045"/>
    <xdr:sp macro="" textlink="">
      <xdr:nvSpPr>
        <xdr:cNvPr id="472" name="【庁舎】&#10;有形固定資産減価償却率該当値テキスト"/>
        <xdr:cNvSpPr txBox="1"/>
      </xdr:nvSpPr>
      <xdr:spPr>
        <a:xfrm>
          <a:off x="16357600" y="1853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93980</xdr:rowOff>
    </xdr:from>
    <xdr:to>
      <xdr:col>81</xdr:col>
      <xdr:colOff>101600</xdr:colOff>
      <xdr:row>109</xdr:row>
      <xdr:rowOff>24130</xdr:rowOff>
    </xdr:to>
    <xdr:sp macro="" textlink="">
      <xdr:nvSpPr>
        <xdr:cNvPr id="473" name="楕円 472"/>
        <xdr:cNvSpPr/>
      </xdr:nvSpPr>
      <xdr:spPr>
        <a:xfrm>
          <a:off x="15430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144780</xdr:rowOff>
    </xdr:from>
    <xdr:to>
      <xdr:col>85</xdr:col>
      <xdr:colOff>127000</xdr:colOff>
      <xdr:row>108</xdr:row>
      <xdr:rowOff>157843</xdr:rowOff>
    </xdr:to>
    <xdr:cxnSp macro="">
      <xdr:nvCxnSpPr>
        <xdr:cNvPr id="474" name="直線コネクタ 473"/>
        <xdr:cNvCxnSpPr/>
      </xdr:nvCxnSpPr>
      <xdr:spPr>
        <a:xfrm>
          <a:off x="15481300" y="186613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85816</xdr:rowOff>
    </xdr:from>
    <xdr:to>
      <xdr:col>76</xdr:col>
      <xdr:colOff>165100</xdr:colOff>
      <xdr:row>109</xdr:row>
      <xdr:rowOff>15966</xdr:rowOff>
    </xdr:to>
    <xdr:sp macro="" textlink="">
      <xdr:nvSpPr>
        <xdr:cNvPr id="475" name="楕円 474"/>
        <xdr:cNvSpPr/>
      </xdr:nvSpPr>
      <xdr:spPr>
        <a:xfrm>
          <a:off x="14541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136616</xdr:rowOff>
    </xdr:from>
    <xdr:to>
      <xdr:col>81</xdr:col>
      <xdr:colOff>50800</xdr:colOff>
      <xdr:row>108</xdr:row>
      <xdr:rowOff>144780</xdr:rowOff>
    </xdr:to>
    <xdr:cxnSp macro="">
      <xdr:nvCxnSpPr>
        <xdr:cNvPr id="476" name="直線コネクタ 475"/>
        <xdr:cNvCxnSpPr/>
      </xdr:nvCxnSpPr>
      <xdr:spPr>
        <a:xfrm>
          <a:off x="14592300" y="1865321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74386</xdr:rowOff>
    </xdr:from>
    <xdr:to>
      <xdr:col>72</xdr:col>
      <xdr:colOff>38100</xdr:colOff>
      <xdr:row>109</xdr:row>
      <xdr:rowOff>4536</xdr:rowOff>
    </xdr:to>
    <xdr:sp macro="" textlink="">
      <xdr:nvSpPr>
        <xdr:cNvPr id="477" name="楕円 476"/>
        <xdr:cNvSpPr/>
      </xdr:nvSpPr>
      <xdr:spPr>
        <a:xfrm>
          <a:off x="13652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125186</xdr:rowOff>
    </xdr:from>
    <xdr:to>
      <xdr:col>76</xdr:col>
      <xdr:colOff>114300</xdr:colOff>
      <xdr:row>108</xdr:row>
      <xdr:rowOff>136616</xdr:rowOff>
    </xdr:to>
    <xdr:cxnSp macro="">
      <xdr:nvCxnSpPr>
        <xdr:cNvPr id="478" name="直線コネクタ 477"/>
        <xdr:cNvCxnSpPr/>
      </xdr:nvCxnSpPr>
      <xdr:spPr>
        <a:xfrm>
          <a:off x="13703300" y="186417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62956</xdr:rowOff>
    </xdr:from>
    <xdr:to>
      <xdr:col>67</xdr:col>
      <xdr:colOff>101600</xdr:colOff>
      <xdr:row>108</xdr:row>
      <xdr:rowOff>164556</xdr:rowOff>
    </xdr:to>
    <xdr:sp macro="" textlink="">
      <xdr:nvSpPr>
        <xdr:cNvPr id="479" name="楕円 478"/>
        <xdr:cNvSpPr/>
      </xdr:nvSpPr>
      <xdr:spPr>
        <a:xfrm>
          <a:off x="12763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113756</xdr:rowOff>
    </xdr:from>
    <xdr:to>
      <xdr:col>71</xdr:col>
      <xdr:colOff>177800</xdr:colOff>
      <xdr:row>108</xdr:row>
      <xdr:rowOff>125186</xdr:rowOff>
    </xdr:to>
    <xdr:cxnSp macro="">
      <xdr:nvCxnSpPr>
        <xdr:cNvPr id="480" name="直線コネクタ 479"/>
        <xdr:cNvCxnSpPr/>
      </xdr:nvCxnSpPr>
      <xdr:spPr>
        <a:xfrm>
          <a:off x="12814300" y="186303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481"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482"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483"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484"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15257</xdr:rowOff>
    </xdr:from>
    <xdr:ext cx="405111" cy="259045"/>
    <xdr:sp macro="" textlink="">
      <xdr:nvSpPr>
        <xdr:cNvPr id="485" name="n_1mainValue【庁舎】&#10;有形固定資産減価償却率"/>
        <xdr:cNvSpPr txBox="1"/>
      </xdr:nvSpPr>
      <xdr:spPr>
        <a:xfrm>
          <a:off x="152660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7093</xdr:rowOff>
    </xdr:from>
    <xdr:ext cx="405111" cy="259045"/>
    <xdr:sp macro="" textlink="">
      <xdr:nvSpPr>
        <xdr:cNvPr id="486" name="n_2mainValue【庁舎】&#10;有形固定資産減価償却率"/>
        <xdr:cNvSpPr txBox="1"/>
      </xdr:nvSpPr>
      <xdr:spPr>
        <a:xfrm>
          <a:off x="14389744" y="1869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167113</xdr:rowOff>
    </xdr:from>
    <xdr:ext cx="405111" cy="259045"/>
    <xdr:sp macro="" textlink="">
      <xdr:nvSpPr>
        <xdr:cNvPr id="487" name="n_3mainValue【庁舎】&#10;有形固定資産減価償却率"/>
        <xdr:cNvSpPr txBox="1"/>
      </xdr:nvSpPr>
      <xdr:spPr>
        <a:xfrm>
          <a:off x="13500744"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155683</xdr:rowOff>
    </xdr:from>
    <xdr:ext cx="405111" cy="259045"/>
    <xdr:sp macro="" textlink="">
      <xdr:nvSpPr>
        <xdr:cNvPr id="488" name="n_4mainValue【庁舎】&#10;有形固定資産減価償却率"/>
        <xdr:cNvSpPr txBox="1"/>
      </xdr:nvSpPr>
      <xdr:spPr>
        <a:xfrm>
          <a:off x="12611744" y="186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9" name="正方形/長方形 4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0" name="正方形/長方形 4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1" name="正方形/長方形 4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2" name="正方形/長方形 4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3" name="正方形/長方形 4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4" name="正方形/長方形 4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5" name="正方形/長方形 4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6" name="正方形/長方形 4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7" name="テキスト ボックス 4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8" name="直線コネクタ 4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9" name="直線コネクタ 4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0" name="テキスト ボックス 4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1" name="直線コネクタ 5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2" name="テキスト ボックス 5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3" name="直線コネクタ 5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4" name="テキスト ボックス 5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5" name="直線コネクタ 5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6" name="テキスト ボックス 5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7" name="直線コネクタ 5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8" name="テキスト ボックス 5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9" name="直線コネクタ 5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10" name="テキスト ボックス 509"/>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1" name="直線コネクタ 5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2" name="テキスト ボックス 51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14" name="直線コネクタ 513"/>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15"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16" name="直線コネクタ 515"/>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517"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518" name="直線コネクタ 517"/>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519"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520" name="フローチャート: 判断 519"/>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521" name="フローチャート: 判断 520"/>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522" name="フローチャート: 判断 521"/>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523" name="フローチャート: 判断 522"/>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524" name="フローチャート: 判断 523"/>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50220</xdr:rowOff>
    </xdr:from>
    <xdr:to>
      <xdr:col>116</xdr:col>
      <xdr:colOff>114300</xdr:colOff>
      <xdr:row>108</xdr:row>
      <xdr:rowOff>151820</xdr:rowOff>
    </xdr:to>
    <xdr:sp macro="" textlink="">
      <xdr:nvSpPr>
        <xdr:cNvPr id="530" name="楕円 529"/>
        <xdr:cNvSpPr/>
      </xdr:nvSpPr>
      <xdr:spPr>
        <a:xfrm>
          <a:off x="22110700" y="185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531" name="【庁舎】&#10;一人当たり面積該当値テキスト"/>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52832</xdr:rowOff>
    </xdr:from>
    <xdr:to>
      <xdr:col>112</xdr:col>
      <xdr:colOff>38100</xdr:colOff>
      <xdr:row>108</xdr:row>
      <xdr:rowOff>154432</xdr:rowOff>
    </xdr:to>
    <xdr:sp macro="" textlink="">
      <xdr:nvSpPr>
        <xdr:cNvPr id="532" name="楕円 531"/>
        <xdr:cNvSpPr/>
      </xdr:nvSpPr>
      <xdr:spPr>
        <a:xfrm>
          <a:off x="21272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101020</xdr:rowOff>
    </xdr:from>
    <xdr:to>
      <xdr:col>116</xdr:col>
      <xdr:colOff>63500</xdr:colOff>
      <xdr:row>108</xdr:row>
      <xdr:rowOff>103632</xdr:rowOff>
    </xdr:to>
    <xdr:cxnSp macro="">
      <xdr:nvCxnSpPr>
        <xdr:cNvPr id="533" name="直線コネクタ 532"/>
        <xdr:cNvCxnSpPr/>
      </xdr:nvCxnSpPr>
      <xdr:spPr>
        <a:xfrm flipV="1">
          <a:off x="21323300" y="18617620"/>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42709</xdr:rowOff>
    </xdr:from>
    <xdr:to>
      <xdr:col>107</xdr:col>
      <xdr:colOff>101600</xdr:colOff>
      <xdr:row>108</xdr:row>
      <xdr:rowOff>144309</xdr:rowOff>
    </xdr:to>
    <xdr:sp macro="" textlink="">
      <xdr:nvSpPr>
        <xdr:cNvPr id="534" name="楕円 533"/>
        <xdr:cNvSpPr/>
      </xdr:nvSpPr>
      <xdr:spPr>
        <a:xfrm>
          <a:off x="20383500" y="185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93509</xdr:rowOff>
    </xdr:from>
    <xdr:to>
      <xdr:col>111</xdr:col>
      <xdr:colOff>177800</xdr:colOff>
      <xdr:row>108</xdr:row>
      <xdr:rowOff>103632</xdr:rowOff>
    </xdr:to>
    <xdr:cxnSp macro="">
      <xdr:nvCxnSpPr>
        <xdr:cNvPr id="535" name="直線コネクタ 534"/>
        <xdr:cNvCxnSpPr/>
      </xdr:nvCxnSpPr>
      <xdr:spPr>
        <a:xfrm>
          <a:off x="20434300" y="18610109"/>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45811</xdr:rowOff>
    </xdr:from>
    <xdr:to>
      <xdr:col>102</xdr:col>
      <xdr:colOff>165100</xdr:colOff>
      <xdr:row>108</xdr:row>
      <xdr:rowOff>147411</xdr:rowOff>
    </xdr:to>
    <xdr:sp macro="" textlink="">
      <xdr:nvSpPr>
        <xdr:cNvPr id="536" name="楕円 535"/>
        <xdr:cNvSpPr/>
      </xdr:nvSpPr>
      <xdr:spPr>
        <a:xfrm>
          <a:off x="19494500" y="1856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93509</xdr:rowOff>
    </xdr:from>
    <xdr:to>
      <xdr:col>107</xdr:col>
      <xdr:colOff>50800</xdr:colOff>
      <xdr:row>108</xdr:row>
      <xdr:rowOff>96611</xdr:rowOff>
    </xdr:to>
    <xdr:cxnSp macro="">
      <xdr:nvCxnSpPr>
        <xdr:cNvPr id="537" name="直線コネクタ 536"/>
        <xdr:cNvCxnSpPr/>
      </xdr:nvCxnSpPr>
      <xdr:spPr>
        <a:xfrm flipV="1">
          <a:off x="19545300" y="18610109"/>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48586</xdr:rowOff>
    </xdr:from>
    <xdr:to>
      <xdr:col>98</xdr:col>
      <xdr:colOff>38100</xdr:colOff>
      <xdr:row>108</xdr:row>
      <xdr:rowOff>150186</xdr:rowOff>
    </xdr:to>
    <xdr:sp macro="" textlink="">
      <xdr:nvSpPr>
        <xdr:cNvPr id="538" name="楕円 537"/>
        <xdr:cNvSpPr/>
      </xdr:nvSpPr>
      <xdr:spPr>
        <a:xfrm>
          <a:off x="18605500" y="185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96611</xdr:rowOff>
    </xdr:from>
    <xdr:to>
      <xdr:col>102</xdr:col>
      <xdr:colOff>114300</xdr:colOff>
      <xdr:row>108</xdr:row>
      <xdr:rowOff>99386</xdr:rowOff>
    </xdr:to>
    <xdr:cxnSp macro="">
      <xdr:nvCxnSpPr>
        <xdr:cNvPr id="539" name="直線コネクタ 538"/>
        <xdr:cNvCxnSpPr/>
      </xdr:nvCxnSpPr>
      <xdr:spPr>
        <a:xfrm flipV="1">
          <a:off x="18656300" y="18613211"/>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540"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541" name="n_2aveValue【庁舎】&#10;一人当たり面積"/>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542" name="n_3aveValue【庁舎】&#10;一人当たり面積"/>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543" name="n_4aveValue【庁舎】&#10;一人当たり面積"/>
        <xdr:cNvSpPr txBox="1"/>
      </xdr:nvSpPr>
      <xdr:spPr>
        <a:xfrm>
          <a:off x="18421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145559</xdr:rowOff>
    </xdr:from>
    <xdr:ext cx="469744" cy="259045"/>
    <xdr:sp macro="" textlink="">
      <xdr:nvSpPr>
        <xdr:cNvPr id="544" name="n_1mainValue【庁舎】&#10;一人当たり面積"/>
        <xdr:cNvSpPr txBox="1"/>
      </xdr:nvSpPr>
      <xdr:spPr>
        <a:xfrm>
          <a:off x="210757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160836</xdr:rowOff>
    </xdr:from>
    <xdr:ext cx="469744" cy="259045"/>
    <xdr:sp macro="" textlink="">
      <xdr:nvSpPr>
        <xdr:cNvPr id="545" name="n_2mainValue【庁舎】&#10;一人当たり面積"/>
        <xdr:cNvSpPr txBox="1"/>
      </xdr:nvSpPr>
      <xdr:spPr>
        <a:xfrm>
          <a:off x="20199427" y="1833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163938</xdr:rowOff>
    </xdr:from>
    <xdr:ext cx="469744" cy="259045"/>
    <xdr:sp macro="" textlink="">
      <xdr:nvSpPr>
        <xdr:cNvPr id="546" name="n_3mainValue【庁舎】&#10;一人当たり面積"/>
        <xdr:cNvSpPr txBox="1"/>
      </xdr:nvSpPr>
      <xdr:spPr>
        <a:xfrm>
          <a:off x="19310427" y="1833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166713</xdr:rowOff>
    </xdr:from>
    <xdr:ext cx="469744" cy="259045"/>
    <xdr:sp macro="" textlink="">
      <xdr:nvSpPr>
        <xdr:cNvPr id="547" name="n_4mainValue【庁舎】&#10;一人当たり面積"/>
        <xdr:cNvSpPr txBox="1"/>
      </xdr:nvSpPr>
      <xdr:spPr>
        <a:xfrm>
          <a:off x="18421427" y="1834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8" name="正方形/長方形 5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9" name="正方形/長方形 5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0" name="テキスト ボックス 5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消防施設は類似団体平均を下回っているが、個別施設計画により施設の維持管理を適切に進める。一般廃棄物処理施設は、類似団体平均を上回っており、埋立最終処分場の施設更新を行う。庁舎の有形固定資産減価償却率は９</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．０％であり、耐震性がないため改築を行う。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6505572</v>
      </c>
      <c r="BO4" s="462"/>
      <c r="BP4" s="462"/>
      <c r="BQ4" s="462"/>
      <c r="BR4" s="462"/>
      <c r="BS4" s="462"/>
      <c r="BT4" s="462"/>
      <c r="BU4" s="463"/>
      <c r="BV4" s="461">
        <v>6132635</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4.2</v>
      </c>
      <c r="CU4" s="646"/>
      <c r="CV4" s="646"/>
      <c r="CW4" s="646"/>
      <c r="CX4" s="646"/>
      <c r="CY4" s="646"/>
      <c r="CZ4" s="646"/>
      <c r="DA4" s="647"/>
      <c r="DB4" s="645">
        <v>4.0999999999999996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6352749</v>
      </c>
      <c r="BO5" s="467"/>
      <c r="BP5" s="467"/>
      <c r="BQ5" s="467"/>
      <c r="BR5" s="467"/>
      <c r="BS5" s="467"/>
      <c r="BT5" s="467"/>
      <c r="BU5" s="468"/>
      <c r="BV5" s="466">
        <v>5958462</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81.7</v>
      </c>
      <c r="CU5" s="437"/>
      <c r="CV5" s="437"/>
      <c r="CW5" s="437"/>
      <c r="CX5" s="437"/>
      <c r="CY5" s="437"/>
      <c r="CZ5" s="437"/>
      <c r="DA5" s="438"/>
      <c r="DB5" s="436">
        <v>81.2</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152823</v>
      </c>
      <c r="BO6" s="467"/>
      <c r="BP6" s="467"/>
      <c r="BQ6" s="467"/>
      <c r="BR6" s="467"/>
      <c r="BS6" s="467"/>
      <c r="BT6" s="467"/>
      <c r="BU6" s="468"/>
      <c r="BV6" s="466">
        <v>174173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84.1</v>
      </c>
      <c r="CU6" s="620"/>
      <c r="CV6" s="620"/>
      <c r="CW6" s="620"/>
      <c r="CX6" s="620"/>
      <c r="CY6" s="620"/>
      <c r="CZ6" s="620"/>
      <c r="DA6" s="621"/>
      <c r="DB6" s="619">
        <v>84.5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13753</v>
      </c>
      <c r="BO7" s="467"/>
      <c r="BP7" s="467"/>
      <c r="BQ7" s="467"/>
      <c r="BR7" s="467"/>
      <c r="BS7" s="467"/>
      <c r="BT7" s="467"/>
      <c r="BU7" s="468"/>
      <c r="BV7" s="466">
        <v>37514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3346441</v>
      </c>
      <c r="CU7" s="467"/>
      <c r="CV7" s="467"/>
      <c r="CW7" s="467"/>
      <c r="CX7" s="467"/>
      <c r="CY7" s="467"/>
      <c r="CZ7" s="467"/>
      <c r="DA7" s="468"/>
      <c r="DB7" s="466">
        <v>3334629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105</v>
      </c>
      <c r="AV8" s="524"/>
      <c r="AW8" s="524"/>
      <c r="AX8" s="524"/>
      <c r="AY8" s="446" t="s">
        <v>109</v>
      </c>
      <c r="AZ8" s="447"/>
      <c r="BA8" s="447"/>
      <c r="BB8" s="447"/>
      <c r="BC8" s="447"/>
      <c r="BD8" s="447"/>
      <c r="BE8" s="447"/>
      <c r="BF8" s="447"/>
      <c r="BG8" s="447"/>
      <c r="BH8" s="447"/>
      <c r="BI8" s="447"/>
      <c r="BJ8" s="447"/>
      <c r="BK8" s="447"/>
      <c r="BL8" s="447"/>
      <c r="BM8" s="448"/>
      <c r="BN8" s="466">
        <v>139070</v>
      </c>
      <c r="BO8" s="467"/>
      <c r="BP8" s="467"/>
      <c r="BQ8" s="467"/>
      <c r="BR8" s="467"/>
      <c r="BS8" s="467"/>
      <c r="BT8" s="467"/>
      <c r="BU8" s="468"/>
      <c r="BV8" s="466">
        <v>136659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0.2</v>
      </c>
      <c r="CU8" s="580"/>
      <c r="CV8" s="580"/>
      <c r="CW8" s="580"/>
      <c r="CX8" s="580"/>
      <c r="CY8" s="580"/>
      <c r="CZ8" s="580"/>
      <c r="DA8" s="581"/>
      <c r="DB8" s="579">
        <v>0.2</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5008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2411</v>
      </c>
      <c r="BO9" s="467"/>
      <c r="BP9" s="467"/>
      <c r="BQ9" s="467"/>
      <c r="BR9" s="467"/>
      <c r="BS9" s="467"/>
      <c r="BT9" s="467"/>
      <c r="BU9" s="468"/>
      <c r="BV9" s="466">
        <v>24765</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13.5</v>
      </c>
      <c r="CU9" s="437"/>
      <c r="CV9" s="437"/>
      <c r="CW9" s="437"/>
      <c r="CX9" s="437"/>
      <c r="CY9" s="437"/>
      <c r="CZ9" s="437"/>
      <c r="DA9" s="438"/>
      <c r="DB9" s="436">
        <v>13.3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5646</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266570</v>
      </c>
      <c r="BO10" s="467"/>
      <c r="BP10" s="467"/>
      <c r="BQ10" s="467"/>
      <c r="BR10" s="467"/>
      <c r="BS10" s="467"/>
      <c r="BT10" s="467"/>
      <c r="BU10" s="468"/>
      <c r="BV10" s="466">
        <v>156182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4597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93</v>
      </c>
      <c r="AV12" s="524"/>
      <c r="AW12" s="524"/>
      <c r="AX12" s="524"/>
      <c r="AY12" s="446" t="s">
        <v>135</v>
      </c>
      <c r="AZ12" s="447"/>
      <c r="BA12" s="447"/>
      <c r="BB12" s="447"/>
      <c r="BC12" s="447"/>
      <c r="BD12" s="447"/>
      <c r="BE12" s="447"/>
      <c r="BF12" s="447"/>
      <c r="BG12" s="447"/>
      <c r="BH12" s="447"/>
      <c r="BI12" s="447"/>
      <c r="BJ12" s="447"/>
      <c r="BK12" s="447"/>
      <c r="BL12" s="447"/>
      <c r="BM12" s="448"/>
      <c r="BN12" s="466">
        <v>307067</v>
      </c>
      <c r="BO12" s="467"/>
      <c r="BP12" s="467"/>
      <c r="BQ12" s="467"/>
      <c r="BR12" s="467"/>
      <c r="BS12" s="467"/>
      <c r="BT12" s="467"/>
      <c r="BU12" s="468"/>
      <c r="BV12" s="466">
        <v>319271</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4584</v>
      </c>
      <c r="S13" s="570"/>
      <c r="T13" s="570"/>
      <c r="U13" s="570"/>
      <c r="V13" s="571"/>
      <c r="W13" s="557" t="s">
        <v>139</v>
      </c>
      <c r="X13" s="479"/>
      <c r="Y13" s="479"/>
      <c r="Z13" s="479"/>
      <c r="AA13" s="479"/>
      <c r="AB13" s="480"/>
      <c r="AC13" s="442">
        <v>596</v>
      </c>
      <c r="AD13" s="443"/>
      <c r="AE13" s="443"/>
      <c r="AF13" s="443"/>
      <c r="AG13" s="444"/>
      <c r="AH13" s="442">
        <v>645</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-38086</v>
      </c>
      <c r="BO13" s="467"/>
      <c r="BP13" s="467"/>
      <c r="BQ13" s="467"/>
      <c r="BR13" s="467"/>
      <c r="BS13" s="467"/>
      <c r="BT13" s="467"/>
      <c r="BU13" s="468"/>
      <c r="BV13" s="466">
        <v>-138324</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5</v>
      </c>
      <c r="CU13" s="437"/>
      <c r="CV13" s="437"/>
      <c r="CW13" s="437"/>
      <c r="CX13" s="437"/>
      <c r="CY13" s="437"/>
      <c r="CZ13" s="437"/>
      <c r="DA13" s="438"/>
      <c r="DB13" s="436">
        <v>4.3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4713</v>
      </c>
      <c r="S14" s="570"/>
      <c r="T14" s="570"/>
      <c r="U14" s="570"/>
      <c r="V14" s="571"/>
      <c r="W14" s="572"/>
      <c r="X14" s="482"/>
      <c r="Y14" s="482"/>
      <c r="Z14" s="482"/>
      <c r="AA14" s="482"/>
      <c r="AB14" s="483"/>
      <c r="AC14" s="562">
        <v>25.7</v>
      </c>
      <c r="AD14" s="563"/>
      <c r="AE14" s="563"/>
      <c r="AF14" s="563"/>
      <c r="AG14" s="564"/>
      <c r="AH14" s="562">
        <v>25.1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4704</v>
      </c>
      <c r="S15" s="570"/>
      <c r="T15" s="570"/>
      <c r="U15" s="570"/>
      <c r="V15" s="571"/>
      <c r="W15" s="557" t="s">
        <v>146</v>
      </c>
      <c r="X15" s="479"/>
      <c r="Y15" s="479"/>
      <c r="Z15" s="479"/>
      <c r="AA15" s="479"/>
      <c r="AB15" s="480"/>
      <c r="AC15" s="442">
        <v>525</v>
      </c>
      <c r="AD15" s="443"/>
      <c r="AE15" s="443"/>
      <c r="AF15" s="443"/>
      <c r="AG15" s="444"/>
      <c r="AH15" s="442">
        <v>583</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631001</v>
      </c>
      <c r="BO15" s="462"/>
      <c r="BP15" s="462"/>
      <c r="BQ15" s="462"/>
      <c r="BR15" s="462"/>
      <c r="BS15" s="462"/>
      <c r="BT15" s="462"/>
      <c r="BU15" s="463"/>
      <c r="BV15" s="461">
        <v>641648</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22.7</v>
      </c>
      <c r="AD16" s="563"/>
      <c r="AE16" s="563"/>
      <c r="AF16" s="563"/>
      <c r="AG16" s="564"/>
      <c r="AH16" s="562">
        <v>22.7</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3097186</v>
      </c>
      <c r="BO16" s="467"/>
      <c r="BP16" s="467"/>
      <c r="BQ16" s="467"/>
      <c r="BR16" s="467"/>
      <c r="BS16" s="467"/>
      <c r="BT16" s="467"/>
      <c r="BU16" s="468"/>
      <c r="BV16" s="466">
        <v>3046532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1196</v>
      </c>
      <c r="AD17" s="443"/>
      <c r="AE17" s="443"/>
      <c r="AF17" s="443"/>
      <c r="AG17" s="444"/>
      <c r="AH17" s="442">
        <v>1342</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785083</v>
      </c>
      <c r="BO17" s="467"/>
      <c r="BP17" s="467"/>
      <c r="BQ17" s="467"/>
      <c r="BR17" s="467"/>
      <c r="BS17" s="467"/>
      <c r="BT17" s="467"/>
      <c r="BU17" s="468"/>
      <c r="BV17" s="466">
        <v>800826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716.8</v>
      </c>
      <c r="M18" s="531"/>
      <c r="N18" s="531"/>
      <c r="O18" s="531"/>
      <c r="P18" s="531"/>
      <c r="Q18" s="531"/>
      <c r="R18" s="532"/>
      <c r="S18" s="532"/>
      <c r="T18" s="532"/>
      <c r="U18" s="532"/>
      <c r="V18" s="533"/>
      <c r="W18" s="547"/>
      <c r="X18" s="548"/>
      <c r="Y18" s="548"/>
      <c r="Z18" s="548"/>
      <c r="AA18" s="548"/>
      <c r="AB18" s="558"/>
      <c r="AC18" s="430">
        <v>51.6</v>
      </c>
      <c r="AD18" s="431"/>
      <c r="AE18" s="431"/>
      <c r="AF18" s="431"/>
      <c r="AG18" s="534"/>
      <c r="AH18" s="430">
        <v>52.2</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2755973</v>
      </c>
      <c r="BO18" s="467"/>
      <c r="BP18" s="467"/>
      <c r="BQ18" s="467"/>
      <c r="BR18" s="467"/>
      <c r="BS18" s="467"/>
      <c r="BT18" s="467"/>
      <c r="BU18" s="468"/>
      <c r="BV18" s="466">
        <v>2706854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4061028</v>
      </c>
      <c r="BO19" s="467"/>
      <c r="BP19" s="467"/>
      <c r="BQ19" s="467"/>
      <c r="BR19" s="467"/>
      <c r="BS19" s="467"/>
      <c r="BT19" s="467"/>
      <c r="BU19" s="468"/>
      <c r="BV19" s="466">
        <v>3979003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2231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6355608</v>
      </c>
      <c r="BO23" s="467"/>
      <c r="BP23" s="467"/>
      <c r="BQ23" s="467"/>
      <c r="BR23" s="467"/>
      <c r="BS23" s="467"/>
      <c r="BT23" s="467"/>
      <c r="BU23" s="468"/>
      <c r="BV23" s="466">
        <v>5989532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7100</v>
      </c>
      <c r="R24" s="443"/>
      <c r="S24" s="443"/>
      <c r="T24" s="443"/>
      <c r="U24" s="443"/>
      <c r="V24" s="444"/>
      <c r="W24" s="508"/>
      <c r="X24" s="499"/>
      <c r="Y24" s="500"/>
      <c r="Z24" s="439" t="s">
        <v>170</v>
      </c>
      <c r="AA24" s="440"/>
      <c r="AB24" s="440"/>
      <c r="AC24" s="440"/>
      <c r="AD24" s="440"/>
      <c r="AE24" s="440"/>
      <c r="AF24" s="440"/>
      <c r="AG24" s="441"/>
      <c r="AH24" s="442">
        <v>101</v>
      </c>
      <c r="AI24" s="443"/>
      <c r="AJ24" s="443"/>
      <c r="AK24" s="443"/>
      <c r="AL24" s="444"/>
      <c r="AM24" s="442">
        <v>294516</v>
      </c>
      <c r="AN24" s="443"/>
      <c r="AO24" s="443"/>
      <c r="AP24" s="443"/>
      <c r="AQ24" s="443"/>
      <c r="AR24" s="444"/>
      <c r="AS24" s="442">
        <v>2916</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5568342</v>
      </c>
      <c r="BO24" s="467"/>
      <c r="BP24" s="467"/>
      <c r="BQ24" s="467"/>
      <c r="BR24" s="467"/>
      <c r="BS24" s="467"/>
      <c r="BT24" s="467"/>
      <c r="BU24" s="468"/>
      <c r="BV24" s="466">
        <v>5463216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6000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123288</v>
      </c>
      <c r="BO25" s="462"/>
      <c r="BP25" s="462"/>
      <c r="BQ25" s="462"/>
      <c r="BR25" s="462"/>
      <c r="BS25" s="462"/>
      <c r="BT25" s="462"/>
      <c r="BU25" s="463"/>
      <c r="BV25" s="461">
        <v>108008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5350</v>
      </c>
      <c r="R26" s="443"/>
      <c r="S26" s="443"/>
      <c r="T26" s="443"/>
      <c r="U26" s="443"/>
      <c r="V26" s="444"/>
      <c r="W26" s="508"/>
      <c r="X26" s="499"/>
      <c r="Y26" s="500"/>
      <c r="Z26" s="439" t="s">
        <v>177</v>
      </c>
      <c r="AA26" s="521"/>
      <c r="AB26" s="521"/>
      <c r="AC26" s="521"/>
      <c r="AD26" s="521"/>
      <c r="AE26" s="521"/>
      <c r="AF26" s="521"/>
      <c r="AG26" s="522"/>
      <c r="AH26" s="442">
        <v>10</v>
      </c>
      <c r="AI26" s="443"/>
      <c r="AJ26" s="443"/>
      <c r="AK26" s="443"/>
      <c r="AL26" s="444"/>
      <c r="AM26" s="442">
        <v>26550</v>
      </c>
      <c r="AN26" s="443"/>
      <c r="AO26" s="443"/>
      <c r="AP26" s="443"/>
      <c r="AQ26" s="443"/>
      <c r="AR26" s="444"/>
      <c r="AS26" s="442">
        <v>2655</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2780</v>
      </c>
      <c r="R27" s="443"/>
      <c r="S27" s="443"/>
      <c r="T27" s="443"/>
      <c r="U27" s="443"/>
      <c r="V27" s="444"/>
      <c r="W27" s="508"/>
      <c r="X27" s="499"/>
      <c r="Y27" s="500"/>
      <c r="Z27" s="439" t="s">
        <v>180</v>
      </c>
      <c r="AA27" s="440"/>
      <c r="AB27" s="440"/>
      <c r="AC27" s="440"/>
      <c r="AD27" s="440"/>
      <c r="AE27" s="440"/>
      <c r="AF27" s="440"/>
      <c r="AG27" s="441"/>
      <c r="AH27" s="442" t="s">
        <v>129</v>
      </c>
      <c r="AI27" s="443"/>
      <c r="AJ27" s="443"/>
      <c r="AK27" s="443"/>
      <c r="AL27" s="444"/>
      <c r="AM27" s="442" t="s">
        <v>129</v>
      </c>
      <c r="AN27" s="443"/>
      <c r="AO27" s="443"/>
      <c r="AP27" s="443"/>
      <c r="AQ27" s="443"/>
      <c r="AR27" s="444"/>
      <c r="AS27" s="442" t="s">
        <v>129</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53645</v>
      </c>
      <c r="BO27" s="470"/>
      <c r="BP27" s="470"/>
      <c r="BQ27" s="470"/>
      <c r="BR27" s="470"/>
      <c r="BS27" s="470"/>
      <c r="BT27" s="470"/>
      <c r="BU27" s="471"/>
      <c r="BV27" s="469">
        <v>48929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2220</v>
      </c>
      <c r="R28" s="443"/>
      <c r="S28" s="443"/>
      <c r="T28" s="443"/>
      <c r="U28" s="443"/>
      <c r="V28" s="444"/>
      <c r="W28" s="508"/>
      <c r="X28" s="499"/>
      <c r="Y28" s="500"/>
      <c r="Z28" s="439" t="s">
        <v>183</v>
      </c>
      <c r="AA28" s="440"/>
      <c r="AB28" s="440"/>
      <c r="AC28" s="440"/>
      <c r="AD28" s="440"/>
      <c r="AE28" s="440"/>
      <c r="AF28" s="440"/>
      <c r="AG28" s="441"/>
      <c r="AH28" s="442" t="s">
        <v>174</v>
      </c>
      <c r="AI28" s="443"/>
      <c r="AJ28" s="443"/>
      <c r="AK28" s="443"/>
      <c r="AL28" s="444"/>
      <c r="AM28" s="442" t="s">
        <v>174</v>
      </c>
      <c r="AN28" s="443"/>
      <c r="AO28" s="443"/>
      <c r="AP28" s="443"/>
      <c r="AQ28" s="443"/>
      <c r="AR28" s="444"/>
      <c r="AS28" s="442" t="s">
        <v>174</v>
      </c>
      <c r="AT28" s="443"/>
      <c r="AU28" s="443"/>
      <c r="AV28" s="443"/>
      <c r="AW28" s="443"/>
      <c r="AX28" s="445"/>
      <c r="AY28" s="449" t="s">
        <v>184</v>
      </c>
      <c r="AZ28" s="450"/>
      <c r="BA28" s="450"/>
      <c r="BB28" s="451"/>
      <c r="BC28" s="458" t="s">
        <v>47</v>
      </c>
      <c r="BD28" s="459"/>
      <c r="BE28" s="459"/>
      <c r="BF28" s="459"/>
      <c r="BG28" s="459"/>
      <c r="BH28" s="459"/>
      <c r="BI28" s="459"/>
      <c r="BJ28" s="459"/>
      <c r="BK28" s="459"/>
      <c r="BL28" s="459"/>
      <c r="BM28" s="460"/>
      <c r="BN28" s="461">
        <v>686905</v>
      </c>
      <c r="BO28" s="462"/>
      <c r="BP28" s="462"/>
      <c r="BQ28" s="462"/>
      <c r="BR28" s="462"/>
      <c r="BS28" s="462"/>
      <c r="BT28" s="462"/>
      <c r="BU28" s="463"/>
      <c r="BV28" s="461">
        <v>727402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8</v>
      </c>
      <c r="M29" s="443"/>
      <c r="N29" s="443"/>
      <c r="O29" s="443"/>
      <c r="P29" s="444"/>
      <c r="Q29" s="442">
        <v>1830</v>
      </c>
      <c r="R29" s="443"/>
      <c r="S29" s="443"/>
      <c r="T29" s="443"/>
      <c r="U29" s="443"/>
      <c r="V29" s="444"/>
      <c r="W29" s="509"/>
      <c r="X29" s="510"/>
      <c r="Y29" s="511"/>
      <c r="Z29" s="439" t="s">
        <v>186</v>
      </c>
      <c r="AA29" s="440"/>
      <c r="AB29" s="440"/>
      <c r="AC29" s="440"/>
      <c r="AD29" s="440"/>
      <c r="AE29" s="440"/>
      <c r="AF29" s="440"/>
      <c r="AG29" s="441"/>
      <c r="AH29" s="442">
        <v>101</v>
      </c>
      <c r="AI29" s="443"/>
      <c r="AJ29" s="443"/>
      <c r="AK29" s="443"/>
      <c r="AL29" s="444"/>
      <c r="AM29" s="442">
        <v>294516</v>
      </c>
      <c r="AN29" s="443"/>
      <c r="AO29" s="443"/>
      <c r="AP29" s="443"/>
      <c r="AQ29" s="443"/>
      <c r="AR29" s="444"/>
      <c r="AS29" s="442">
        <v>2916</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386522</v>
      </c>
      <c r="BO29" s="467"/>
      <c r="BP29" s="467"/>
      <c r="BQ29" s="467"/>
      <c r="BR29" s="467"/>
      <c r="BS29" s="467"/>
      <c r="BT29" s="467"/>
      <c r="BU29" s="468"/>
      <c r="BV29" s="466">
        <v>320068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98.5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4164614</v>
      </c>
      <c r="BO30" s="470"/>
      <c r="BP30" s="470"/>
      <c r="BQ30" s="470"/>
      <c r="BR30" s="470"/>
      <c r="BS30" s="470"/>
      <c r="BT30" s="470"/>
      <c r="BU30" s="471"/>
      <c r="BV30" s="469">
        <v>4199915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簡易水道事業特別会計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美幌・津別広域事務組合</v>
      </c>
      <c r="BZ34" s="424"/>
      <c r="CA34" s="424"/>
      <c r="CB34" s="424"/>
      <c r="CC34" s="424"/>
      <c r="CD34" s="424"/>
      <c r="CE34" s="424"/>
      <c r="CF34" s="424"/>
      <c r="CG34" s="424"/>
      <c r="CH34" s="424"/>
      <c r="CI34" s="424"/>
      <c r="CJ34" s="424"/>
      <c r="CK34" s="424"/>
      <c r="CL34" s="424"/>
      <c r="CM34" s="424"/>
      <c r="CN34" s="214"/>
      <c r="CO34" s="425">
        <f>IF(CQ34="","",MAX(C34:D43,U34:V43,AM34:AN43,BE34:BF43,BW34:BX43)+1)</f>
        <v>9</v>
      </c>
      <c r="CP34" s="425"/>
      <c r="CQ34" s="424" t="str">
        <f>IF('各会計、関係団体の財政状況及び健全化判断比率'!BS7="","",'各会計、関係団体の財政状況及び健全化判断比率'!BS7)</f>
        <v>津別町振興公社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網走地方教育研修センター組合</v>
      </c>
      <c r="BZ35" s="424"/>
      <c r="CA35" s="424"/>
      <c r="CB35" s="424"/>
      <c r="CC35" s="424"/>
      <c r="CD35" s="424"/>
      <c r="CE35" s="424"/>
      <c r="CF35" s="424"/>
      <c r="CG35" s="424"/>
      <c r="CH35" s="424"/>
      <c r="CI35" s="424"/>
      <c r="CJ35" s="424"/>
      <c r="CK35" s="424"/>
      <c r="CL35" s="424"/>
      <c r="CM35" s="424"/>
      <c r="CN35" s="214"/>
      <c r="CO35" s="425">
        <f t="shared" ref="CO35:CO43" si="3">IF(CQ35="","",CO34+1)</f>
        <v>10</v>
      </c>
      <c r="CP35" s="425"/>
      <c r="CQ35" s="424" t="str">
        <f>IF('各会計、関係団体の財政状況及び健全化判断比率'!BS8="","",'各会計、関係団体の財政状況及び健全化判断比率'!BS8)</f>
        <v>相生振興公社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4"/>
      <c r="CO36" s="425">
        <f t="shared" si="3"/>
        <v>11</v>
      </c>
      <c r="CP36" s="425"/>
      <c r="CQ36" s="424" t="str">
        <f>IF('各会計、関係団体の財政状況及び健全化判断比率'!BS9="","",'各会計、関係団体の財政状況及び健全化判断比率'!BS9)</f>
        <v>北海道つべつまちづくり会社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3A223ADLMobiGTvABFihTBsgMP+p1sZGein6YN5JkkGIc81wz6a0WdtCB/djGoeiaeDLDqghEyT16TTd1dFqog==" saltValue="F76lvSsPwQt+RS36Mpq3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J1" workbookViewId="0">
      <selection activeCell="DD15" sqref="DD15:DP15"/>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226</v>
      </c>
      <c r="C5" s="747"/>
      <c r="D5" s="747"/>
      <c r="E5" s="747"/>
      <c r="F5" s="747"/>
      <c r="G5" s="747"/>
      <c r="H5" s="747"/>
      <c r="I5" s="747"/>
      <c r="J5" s="747"/>
      <c r="K5" s="747"/>
      <c r="L5" s="747"/>
      <c r="M5" s="747"/>
      <c r="N5" s="747"/>
      <c r="O5" s="747"/>
      <c r="P5" s="747"/>
      <c r="Q5" s="748"/>
      <c r="R5" s="733">
        <v>599911</v>
      </c>
      <c r="S5" s="734"/>
      <c r="T5" s="734"/>
      <c r="U5" s="734"/>
      <c r="V5" s="734"/>
      <c r="W5" s="734"/>
      <c r="X5" s="734"/>
      <c r="Y5" s="777"/>
      <c r="Z5" s="795">
        <v>9.1999999999999993</v>
      </c>
      <c r="AA5" s="795"/>
      <c r="AB5" s="795"/>
      <c r="AC5" s="795"/>
      <c r="AD5" s="796">
        <v>599911</v>
      </c>
      <c r="AE5" s="796"/>
      <c r="AF5" s="796"/>
      <c r="AG5" s="796"/>
      <c r="AH5" s="796"/>
      <c r="AI5" s="796"/>
      <c r="AJ5" s="796"/>
      <c r="AK5" s="796"/>
      <c r="AL5" s="778">
        <v>18.3</v>
      </c>
      <c r="AM5" s="751"/>
      <c r="AN5" s="751"/>
      <c r="AO5" s="779"/>
      <c r="AP5" s="746" t="s">
        <v>227</v>
      </c>
      <c r="AQ5" s="747"/>
      <c r="AR5" s="747"/>
      <c r="AS5" s="747"/>
      <c r="AT5" s="747"/>
      <c r="AU5" s="747"/>
      <c r="AV5" s="747"/>
      <c r="AW5" s="747"/>
      <c r="AX5" s="747"/>
      <c r="AY5" s="747"/>
      <c r="AZ5" s="747"/>
      <c r="BA5" s="747"/>
      <c r="BB5" s="747"/>
      <c r="BC5" s="747"/>
      <c r="BD5" s="747"/>
      <c r="BE5" s="747"/>
      <c r="BF5" s="748"/>
      <c r="BG5" s="678">
        <v>598391</v>
      </c>
      <c r="BH5" s="679"/>
      <c r="BI5" s="679"/>
      <c r="BJ5" s="679"/>
      <c r="BK5" s="679"/>
      <c r="BL5" s="679"/>
      <c r="BM5" s="679"/>
      <c r="BN5" s="680"/>
      <c r="BO5" s="715">
        <v>99.7</v>
      </c>
      <c r="BP5" s="715"/>
      <c r="BQ5" s="715"/>
      <c r="BR5" s="715"/>
      <c r="BS5" s="716">
        <v>9349</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91921</v>
      </c>
      <c r="S6" s="679"/>
      <c r="T6" s="679"/>
      <c r="U6" s="679"/>
      <c r="V6" s="679"/>
      <c r="W6" s="679"/>
      <c r="X6" s="679"/>
      <c r="Y6" s="680"/>
      <c r="Z6" s="715">
        <v>1.4</v>
      </c>
      <c r="AA6" s="715"/>
      <c r="AB6" s="715"/>
      <c r="AC6" s="715"/>
      <c r="AD6" s="716">
        <v>91921</v>
      </c>
      <c r="AE6" s="716"/>
      <c r="AF6" s="716"/>
      <c r="AG6" s="716"/>
      <c r="AH6" s="716"/>
      <c r="AI6" s="716"/>
      <c r="AJ6" s="716"/>
      <c r="AK6" s="716"/>
      <c r="AL6" s="681">
        <v>2.8</v>
      </c>
      <c r="AM6" s="682"/>
      <c r="AN6" s="682"/>
      <c r="AO6" s="717"/>
      <c r="AP6" s="675" t="s">
        <v>232</v>
      </c>
      <c r="AQ6" s="676"/>
      <c r="AR6" s="676"/>
      <c r="AS6" s="676"/>
      <c r="AT6" s="676"/>
      <c r="AU6" s="676"/>
      <c r="AV6" s="676"/>
      <c r="AW6" s="676"/>
      <c r="AX6" s="676"/>
      <c r="AY6" s="676"/>
      <c r="AZ6" s="676"/>
      <c r="BA6" s="676"/>
      <c r="BB6" s="676"/>
      <c r="BC6" s="676"/>
      <c r="BD6" s="676"/>
      <c r="BE6" s="676"/>
      <c r="BF6" s="677"/>
      <c r="BG6" s="678">
        <v>598391</v>
      </c>
      <c r="BH6" s="679"/>
      <c r="BI6" s="679"/>
      <c r="BJ6" s="679"/>
      <c r="BK6" s="679"/>
      <c r="BL6" s="679"/>
      <c r="BM6" s="679"/>
      <c r="BN6" s="680"/>
      <c r="BO6" s="715">
        <v>99.7</v>
      </c>
      <c r="BP6" s="715"/>
      <c r="BQ6" s="715"/>
      <c r="BR6" s="715"/>
      <c r="BS6" s="716">
        <v>9349</v>
      </c>
      <c r="BT6" s="716"/>
      <c r="BU6" s="716"/>
      <c r="BV6" s="716"/>
      <c r="BW6" s="716"/>
      <c r="BX6" s="716"/>
      <c r="BY6" s="716"/>
      <c r="BZ6" s="716"/>
      <c r="CA6" s="716"/>
      <c r="CB6" s="766"/>
      <c r="CD6" s="736" t="s">
        <v>233</v>
      </c>
      <c r="CE6" s="737"/>
      <c r="CF6" s="737"/>
      <c r="CG6" s="737"/>
      <c r="CH6" s="737"/>
      <c r="CI6" s="737"/>
      <c r="CJ6" s="737"/>
      <c r="CK6" s="737"/>
      <c r="CL6" s="737"/>
      <c r="CM6" s="737"/>
      <c r="CN6" s="737"/>
      <c r="CO6" s="737"/>
      <c r="CP6" s="737"/>
      <c r="CQ6" s="738"/>
      <c r="CR6" s="678">
        <v>66293</v>
      </c>
      <c r="CS6" s="679"/>
      <c r="CT6" s="679"/>
      <c r="CU6" s="679"/>
      <c r="CV6" s="679"/>
      <c r="CW6" s="679"/>
      <c r="CX6" s="679"/>
      <c r="CY6" s="680"/>
      <c r="CZ6" s="778">
        <v>1</v>
      </c>
      <c r="DA6" s="751"/>
      <c r="DB6" s="751"/>
      <c r="DC6" s="781"/>
      <c r="DD6" s="684" t="s">
        <v>129</v>
      </c>
      <c r="DE6" s="679"/>
      <c r="DF6" s="679"/>
      <c r="DG6" s="679"/>
      <c r="DH6" s="679"/>
      <c r="DI6" s="679"/>
      <c r="DJ6" s="679"/>
      <c r="DK6" s="679"/>
      <c r="DL6" s="679"/>
      <c r="DM6" s="679"/>
      <c r="DN6" s="679"/>
      <c r="DO6" s="679"/>
      <c r="DP6" s="680"/>
      <c r="DQ6" s="684">
        <v>66293</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377</v>
      </c>
      <c r="S7" s="679"/>
      <c r="T7" s="679"/>
      <c r="U7" s="679"/>
      <c r="V7" s="679"/>
      <c r="W7" s="679"/>
      <c r="X7" s="679"/>
      <c r="Y7" s="680"/>
      <c r="Z7" s="715">
        <v>0</v>
      </c>
      <c r="AA7" s="715"/>
      <c r="AB7" s="715"/>
      <c r="AC7" s="715"/>
      <c r="AD7" s="716">
        <v>377</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261018</v>
      </c>
      <c r="BH7" s="679"/>
      <c r="BI7" s="679"/>
      <c r="BJ7" s="679"/>
      <c r="BK7" s="679"/>
      <c r="BL7" s="679"/>
      <c r="BM7" s="679"/>
      <c r="BN7" s="680"/>
      <c r="BO7" s="715">
        <v>43.5</v>
      </c>
      <c r="BP7" s="715"/>
      <c r="BQ7" s="715"/>
      <c r="BR7" s="715"/>
      <c r="BS7" s="716">
        <v>9349</v>
      </c>
      <c r="BT7" s="716"/>
      <c r="BU7" s="716"/>
      <c r="BV7" s="716"/>
      <c r="BW7" s="716"/>
      <c r="BX7" s="716"/>
      <c r="BY7" s="716"/>
      <c r="BZ7" s="716"/>
      <c r="CA7" s="716"/>
      <c r="CB7" s="766"/>
      <c r="CD7" s="711" t="s">
        <v>236</v>
      </c>
      <c r="CE7" s="712"/>
      <c r="CF7" s="712"/>
      <c r="CG7" s="712"/>
      <c r="CH7" s="712"/>
      <c r="CI7" s="712"/>
      <c r="CJ7" s="712"/>
      <c r="CK7" s="712"/>
      <c r="CL7" s="712"/>
      <c r="CM7" s="712"/>
      <c r="CN7" s="712"/>
      <c r="CO7" s="712"/>
      <c r="CP7" s="712"/>
      <c r="CQ7" s="713"/>
      <c r="CR7" s="678">
        <v>1642372</v>
      </c>
      <c r="CS7" s="679"/>
      <c r="CT7" s="679"/>
      <c r="CU7" s="679"/>
      <c r="CV7" s="679"/>
      <c r="CW7" s="679"/>
      <c r="CX7" s="679"/>
      <c r="CY7" s="680"/>
      <c r="CZ7" s="715">
        <v>25.9</v>
      </c>
      <c r="DA7" s="715"/>
      <c r="DB7" s="715"/>
      <c r="DC7" s="715"/>
      <c r="DD7" s="684">
        <v>312335</v>
      </c>
      <c r="DE7" s="679"/>
      <c r="DF7" s="679"/>
      <c r="DG7" s="679"/>
      <c r="DH7" s="679"/>
      <c r="DI7" s="679"/>
      <c r="DJ7" s="679"/>
      <c r="DK7" s="679"/>
      <c r="DL7" s="679"/>
      <c r="DM7" s="679"/>
      <c r="DN7" s="679"/>
      <c r="DO7" s="679"/>
      <c r="DP7" s="680"/>
      <c r="DQ7" s="684">
        <v>1105714</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1229</v>
      </c>
      <c r="S8" s="679"/>
      <c r="T8" s="679"/>
      <c r="U8" s="679"/>
      <c r="V8" s="679"/>
      <c r="W8" s="679"/>
      <c r="X8" s="679"/>
      <c r="Y8" s="680"/>
      <c r="Z8" s="715">
        <v>0</v>
      </c>
      <c r="AA8" s="715"/>
      <c r="AB8" s="715"/>
      <c r="AC8" s="715"/>
      <c r="AD8" s="716">
        <v>1229</v>
      </c>
      <c r="AE8" s="716"/>
      <c r="AF8" s="716"/>
      <c r="AG8" s="716"/>
      <c r="AH8" s="716"/>
      <c r="AI8" s="716"/>
      <c r="AJ8" s="716"/>
      <c r="AK8" s="716"/>
      <c r="AL8" s="681">
        <v>0</v>
      </c>
      <c r="AM8" s="682"/>
      <c r="AN8" s="682"/>
      <c r="AO8" s="717"/>
      <c r="AP8" s="675" t="s">
        <v>238</v>
      </c>
      <c r="AQ8" s="676"/>
      <c r="AR8" s="676"/>
      <c r="AS8" s="676"/>
      <c r="AT8" s="676"/>
      <c r="AU8" s="676"/>
      <c r="AV8" s="676"/>
      <c r="AW8" s="676"/>
      <c r="AX8" s="676"/>
      <c r="AY8" s="676"/>
      <c r="AZ8" s="676"/>
      <c r="BA8" s="676"/>
      <c r="BB8" s="676"/>
      <c r="BC8" s="676"/>
      <c r="BD8" s="676"/>
      <c r="BE8" s="676"/>
      <c r="BF8" s="677"/>
      <c r="BG8" s="678">
        <v>7955</v>
      </c>
      <c r="BH8" s="679"/>
      <c r="BI8" s="679"/>
      <c r="BJ8" s="679"/>
      <c r="BK8" s="679"/>
      <c r="BL8" s="679"/>
      <c r="BM8" s="679"/>
      <c r="BN8" s="680"/>
      <c r="BO8" s="715">
        <v>1.3</v>
      </c>
      <c r="BP8" s="715"/>
      <c r="BQ8" s="715"/>
      <c r="BR8" s="715"/>
      <c r="BS8" s="684" t="s">
        <v>129</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1004742</v>
      </c>
      <c r="CS8" s="679"/>
      <c r="CT8" s="679"/>
      <c r="CU8" s="679"/>
      <c r="CV8" s="679"/>
      <c r="CW8" s="679"/>
      <c r="CX8" s="679"/>
      <c r="CY8" s="680"/>
      <c r="CZ8" s="715">
        <v>15.8</v>
      </c>
      <c r="DA8" s="715"/>
      <c r="DB8" s="715"/>
      <c r="DC8" s="715"/>
      <c r="DD8" s="684">
        <v>1774</v>
      </c>
      <c r="DE8" s="679"/>
      <c r="DF8" s="679"/>
      <c r="DG8" s="679"/>
      <c r="DH8" s="679"/>
      <c r="DI8" s="679"/>
      <c r="DJ8" s="679"/>
      <c r="DK8" s="679"/>
      <c r="DL8" s="679"/>
      <c r="DM8" s="679"/>
      <c r="DN8" s="679"/>
      <c r="DO8" s="679"/>
      <c r="DP8" s="680"/>
      <c r="DQ8" s="684">
        <v>569683</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799</v>
      </c>
      <c r="S9" s="679"/>
      <c r="T9" s="679"/>
      <c r="U9" s="679"/>
      <c r="V9" s="679"/>
      <c r="W9" s="679"/>
      <c r="X9" s="679"/>
      <c r="Y9" s="680"/>
      <c r="Z9" s="715">
        <v>0</v>
      </c>
      <c r="AA9" s="715"/>
      <c r="AB9" s="715"/>
      <c r="AC9" s="715"/>
      <c r="AD9" s="716">
        <v>799</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190894</v>
      </c>
      <c r="BH9" s="679"/>
      <c r="BI9" s="679"/>
      <c r="BJ9" s="679"/>
      <c r="BK9" s="679"/>
      <c r="BL9" s="679"/>
      <c r="BM9" s="679"/>
      <c r="BN9" s="680"/>
      <c r="BO9" s="715">
        <v>31.8</v>
      </c>
      <c r="BP9" s="715"/>
      <c r="BQ9" s="715"/>
      <c r="BR9" s="715"/>
      <c r="BS9" s="684" t="s">
        <v>129</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794785</v>
      </c>
      <c r="CS9" s="679"/>
      <c r="CT9" s="679"/>
      <c r="CU9" s="679"/>
      <c r="CV9" s="679"/>
      <c r="CW9" s="679"/>
      <c r="CX9" s="679"/>
      <c r="CY9" s="680"/>
      <c r="CZ9" s="715">
        <v>12.5</v>
      </c>
      <c r="DA9" s="715"/>
      <c r="DB9" s="715"/>
      <c r="DC9" s="715"/>
      <c r="DD9" s="684">
        <v>352056</v>
      </c>
      <c r="DE9" s="679"/>
      <c r="DF9" s="679"/>
      <c r="DG9" s="679"/>
      <c r="DH9" s="679"/>
      <c r="DI9" s="679"/>
      <c r="DJ9" s="679"/>
      <c r="DK9" s="679"/>
      <c r="DL9" s="679"/>
      <c r="DM9" s="679"/>
      <c r="DN9" s="679"/>
      <c r="DO9" s="679"/>
      <c r="DP9" s="680"/>
      <c r="DQ9" s="684">
        <v>236944</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129</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15034</v>
      </c>
      <c r="BH10" s="679"/>
      <c r="BI10" s="679"/>
      <c r="BJ10" s="679"/>
      <c r="BK10" s="679"/>
      <c r="BL10" s="679"/>
      <c r="BM10" s="679"/>
      <c r="BN10" s="680"/>
      <c r="BO10" s="715">
        <v>2.5</v>
      </c>
      <c r="BP10" s="715"/>
      <c r="BQ10" s="715"/>
      <c r="BR10" s="715"/>
      <c r="BS10" s="684" t="s">
        <v>129</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611</v>
      </c>
      <c r="CS10" s="679"/>
      <c r="CT10" s="679"/>
      <c r="CU10" s="679"/>
      <c r="CV10" s="679"/>
      <c r="CW10" s="679"/>
      <c r="CX10" s="679"/>
      <c r="CY10" s="680"/>
      <c r="CZ10" s="715">
        <v>0</v>
      </c>
      <c r="DA10" s="715"/>
      <c r="DB10" s="715"/>
      <c r="DC10" s="715"/>
      <c r="DD10" s="684" t="s">
        <v>129</v>
      </c>
      <c r="DE10" s="679"/>
      <c r="DF10" s="679"/>
      <c r="DG10" s="679"/>
      <c r="DH10" s="679"/>
      <c r="DI10" s="679"/>
      <c r="DJ10" s="679"/>
      <c r="DK10" s="679"/>
      <c r="DL10" s="679"/>
      <c r="DM10" s="679"/>
      <c r="DN10" s="679"/>
      <c r="DO10" s="679"/>
      <c r="DP10" s="680"/>
      <c r="DQ10" s="684">
        <v>611</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100015</v>
      </c>
      <c r="S11" s="679"/>
      <c r="T11" s="679"/>
      <c r="U11" s="679"/>
      <c r="V11" s="679"/>
      <c r="W11" s="679"/>
      <c r="X11" s="679"/>
      <c r="Y11" s="680"/>
      <c r="Z11" s="681">
        <v>1.5</v>
      </c>
      <c r="AA11" s="682"/>
      <c r="AB11" s="682"/>
      <c r="AC11" s="683"/>
      <c r="AD11" s="684">
        <v>100015</v>
      </c>
      <c r="AE11" s="679"/>
      <c r="AF11" s="679"/>
      <c r="AG11" s="679"/>
      <c r="AH11" s="679"/>
      <c r="AI11" s="679"/>
      <c r="AJ11" s="679"/>
      <c r="AK11" s="680"/>
      <c r="AL11" s="681">
        <v>3.1</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47135</v>
      </c>
      <c r="BH11" s="679"/>
      <c r="BI11" s="679"/>
      <c r="BJ11" s="679"/>
      <c r="BK11" s="679"/>
      <c r="BL11" s="679"/>
      <c r="BM11" s="679"/>
      <c r="BN11" s="680"/>
      <c r="BO11" s="715">
        <v>7.9</v>
      </c>
      <c r="BP11" s="715"/>
      <c r="BQ11" s="715"/>
      <c r="BR11" s="715"/>
      <c r="BS11" s="684">
        <v>9349</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579744</v>
      </c>
      <c r="CS11" s="679"/>
      <c r="CT11" s="679"/>
      <c r="CU11" s="679"/>
      <c r="CV11" s="679"/>
      <c r="CW11" s="679"/>
      <c r="CX11" s="679"/>
      <c r="CY11" s="680"/>
      <c r="CZ11" s="715">
        <v>9.1</v>
      </c>
      <c r="DA11" s="715"/>
      <c r="DB11" s="715"/>
      <c r="DC11" s="715"/>
      <c r="DD11" s="684">
        <v>302825</v>
      </c>
      <c r="DE11" s="679"/>
      <c r="DF11" s="679"/>
      <c r="DG11" s="679"/>
      <c r="DH11" s="679"/>
      <c r="DI11" s="679"/>
      <c r="DJ11" s="679"/>
      <c r="DK11" s="679"/>
      <c r="DL11" s="679"/>
      <c r="DM11" s="679"/>
      <c r="DN11" s="679"/>
      <c r="DO11" s="679"/>
      <c r="DP11" s="680"/>
      <c r="DQ11" s="684">
        <v>247780</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129</v>
      </c>
      <c r="AA12" s="715"/>
      <c r="AB12" s="715"/>
      <c r="AC12" s="715"/>
      <c r="AD12" s="716" t="s">
        <v>129</v>
      </c>
      <c r="AE12" s="716"/>
      <c r="AF12" s="716"/>
      <c r="AG12" s="716"/>
      <c r="AH12" s="716"/>
      <c r="AI12" s="716"/>
      <c r="AJ12" s="716"/>
      <c r="AK12" s="716"/>
      <c r="AL12" s="681" t="s">
        <v>129</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296644</v>
      </c>
      <c r="BH12" s="679"/>
      <c r="BI12" s="679"/>
      <c r="BJ12" s="679"/>
      <c r="BK12" s="679"/>
      <c r="BL12" s="679"/>
      <c r="BM12" s="679"/>
      <c r="BN12" s="680"/>
      <c r="BO12" s="715">
        <v>49.4</v>
      </c>
      <c r="BP12" s="715"/>
      <c r="BQ12" s="715"/>
      <c r="BR12" s="715"/>
      <c r="BS12" s="684" t="s">
        <v>129</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91142</v>
      </c>
      <c r="CS12" s="679"/>
      <c r="CT12" s="679"/>
      <c r="CU12" s="679"/>
      <c r="CV12" s="679"/>
      <c r="CW12" s="679"/>
      <c r="CX12" s="679"/>
      <c r="CY12" s="680"/>
      <c r="CZ12" s="715">
        <v>1.4</v>
      </c>
      <c r="DA12" s="715"/>
      <c r="DB12" s="715"/>
      <c r="DC12" s="715"/>
      <c r="DD12" s="684" t="s">
        <v>129</v>
      </c>
      <c r="DE12" s="679"/>
      <c r="DF12" s="679"/>
      <c r="DG12" s="679"/>
      <c r="DH12" s="679"/>
      <c r="DI12" s="679"/>
      <c r="DJ12" s="679"/>
      <c r="DK12" s="679"/>
      <c r="DL12" s="679"/>
      <c r="DM12" s="679"/>
      <c r="DN12" s="679"/>
      <c r="DO12" s="679"/>
      <c r="DP12" s="680"/>
      <c r="DQ12" s="684">
        <v>56467</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285272</v>
      </c>
      <c r="BH13" s="679"/>
      <c r="BI13" s="679"/>
      <c r="BJ13" s="679"/>
      <c r="BK13" s="679"/>
      <c r="BL13" s="679"/>
      <c r="BM13" s="679"/>
      <c r="BN13" s="680"/>
      <c r="BO13" s="715">
        <v>47.6</v>
      </c>
      <c r="BP13" s="715"/>
      <c r="BQ13" s="715"/>
      <c r="BR13" s="715"/>
      <c r="BS13" s="684" t="s">
        <v>129</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636377</v>
      </c>
      <c r="CS13" s="679"/>
      <c r="CT13" s="679"/>
      <c r="CU13" s="679"/>
      <c r="CV13" s="679"/>
      <c r="CW13" s="679"/>
      <c r="CX13" s="679"/>
      <c r="CY13" s="680"/>
      <c r="CZ13" s="715">
        <v>10</v>
      </c>
      <c r="DA13" s="715"/>
      <c r="DB13" s="715"/>
      <c r="DC13" s="715"/>
      <c r="DD13" s="684">
        <v>211442</v>
      </c>
      <c r="DE13" s="679"/>
      <c r="DF13" s="679"/>
      <c r="DG13" s="679"/>
      <c r="DH13" s="679"/>
      <c r="DI13" s="679"/>
      <c r="DJ13" s="679"/>
      <c r="DK13" s="679"/>
      <c r="DL13" s="679"/>
      <c r="DM13" s="679"/>
      <c r="DN13" s="679"/>
      <c r="DO13" s="679"/>
      <c r="DP13" s="680"/>
      <c r="DQ13" s="684">
        <v>424900</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8930</v>
      </c>
      <c r="S14" s="679"/>
      <c r="T14" s="679"/>
      <c r="U14" s="679"/>
      <c r="V14" s="679"/>
      <c r="W14" s="679"/>
      <c r="X14" s="679"/>
      <c r="Y14" s="680"/>
      <c r="Z14" s="715">
        <v>0.1</v>
      </c>
      <c r="AA14" s="715"/>
      <c r="AB14" s="715"/>
      <c r="AC14" s="715"/>
      <c r="AD14" s="716">
        <v>8930</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14216</v>
      </c>
      <c r="BH14" s="679"/>
      <c r="BI14" s="679"/>
      <c r="BJ14" s="679"/>
      <c r="BK14" s="679"/>
      <c r="BL14" s="679"/>
      <c r="BM14" s="679"/>
      <c r="BN14" s="680"/>
      <c r="BO14" s="715">
        <v>2.4</v>
      </c>
      <c r="BP14" s="715"/>
      <c r="BQ14" s="715"/>
      <c r="BR14" s="715"/>
      <c r="BS14" s="684" t="s">
        <v>129</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353562</v>
      </c>
      <c r="CS14" s="679"/>
      <c r="CT14" s="679"/>
      <c r="CU14" s="679"/>
      <c r="CV14" s="679"/>
      <c r="CW14" s="679"/>
      <c r="CX14" s="679"/>
      <c r="CY14" s="680"/>
      <c r="CZ14" s="715">
        <v>5.6</v>
      </c>
      <c r="DA14" s="715"/>
      <c r="DB14" s="715"/>
      <c r="DC14" s="715"/>
      <c r="DD14" s="684">
        <v>10704</v>
      </c>
      <c r="DE14" s="679"/>
      <c r="DF14" s="679"/>
      <c r="DG14" s="679"/>
      <c r="DH14" s="679"/>
      <c r="DI14" s="679"/>
      <c r="DJ14" s="679"/>
      <c r="DK14" s="679"/>
      <c r="DL14" s="679"/>
      <c r="DM14" s="679"/>
      <c r="DN14" s="679"/>
      <c r="DO14" s="679"/>
      <c r="DP14" s="680"/>
      <c r="DQ14" s="684">
        <v>241620</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129</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26513</v>
      </c>
      <c r="BH15" s="679"/>
      <c r="BI15" s="679"/>
      <c r="BJ15" s="679"/>
      <c r="BK15" s="679"/>
      <c r="BL15" s="679"/>
      <c r="BM15" s="679"/>
      <c r="BN15" s="680"/>
      <c r="BO15" s="715">
        <v>4.4000000000000004</v>
      </c>
      <c r="BP15" s="715"/>
      <c r="BQ15" s="715"/>
      <c r="BR15" s="715"/>
      <c r="BS15" s="684" t="s">
        <v>129</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615538</v>
      </c>
      <c r="CS15" s="679"/>
      <c r="CT15" s="679"/>
      <c r="CU15" s="679"/>
      <c r="CV15" s="679"/>
      <c r="CW15" s="679"/>
      <c r="CX15" s="679"/>
      <c r="CY15" s="680"/>
      <c r="CZ15" s="715">
        <v>9.6999999999999993</v>
      </c>
      <c r="DA15" s="715"/>
      <c r="DB15" s="715"/>
      <c r="DC15" s="715"/>
      <c r="DD15" s="684">
        <v>120626</v>
      </c>
      <c r="DE15" s="679"/>
      <c r="DF15" s="679"/>
      <c r="DG15" s="679"/>
      <c r="DH15" s="679"/>
      <c r="DI15" s="679"/>
      <c r="DJ15" s="679"/>
      <c r="DK15" s="679"/>
      <c r="DL15" s="679"/>
      <c r="DM15" s="679"/>
      <c r="DN15" s="679"/>
      <c r="DO15" s="679"/>
      <c r="DP15" s="680"/>
      <c r="DQ15" s="684">
        <v>411429</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2578</v>
      </c>
      <c r="S16" s="679"/>
      <c r="T16" s="679"/>
      <c r="U16" s="679"/>
      <c r="V16" s="679"/>
      <c r="W16" s="679"/>
      <c r="X16" s="679"/>
      <c r="Y16" s="680"/>
      <c r="Z16" s="715">
        <v>0</v>
      </c>
      <c r="AA16" s="715"/>
      <c r="AB16" s="715"/>
      <c r="AC16" s="715"/>
      <c r="AD16" s="716">
        <v>2578</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t="s">
        <v>129</v>
      </c>
      <c r="CS16" s="679"/>
      <c r="CT16" s="679"/>
      <c r="CU16" s="679"/>
      <c r="CV16" s="679"/>
      <c r="CW16" s="679"/>
      <c r="CX16" s="679"/>
      <c r="CY16" s="680"/>
      <c r="CZ16" s="715" t="s">
        <v>129</v>
      </c>
      <c r="DA16" s="715"/>
      <c r="DB16" s="715"/>
      <c r="DC16" s="715"/>
      <c r="DD16" s="684" t="s">
        <v>129</v>
      </c>
      <c r="DE16" s="679"/>
      <c r="DF16" s="679"/>
      <c r="DG16" s="679"/>
      <c r="DH16" s="679"/>
      <c r="DI16" s="679"/>
      <c r="DJ16" s="679"/>
      <c r="DK16" s="679"/>
      <c r="DL16" s="679"/>
      <c r="DM16" s="679"/>
      <c r="DN16" s="679"/>
      <c r="DO16" s="679"/>
      <c r="DP16" s="680"/>
      <c r="DQ16" s="684" t="s">
        <v>129</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5008</v>
      </c>
      <c r="S17" s="679"/>
      <c r="T17" s="679"/>
      <c r="U17" s="679"/>
      <c r="V17" s="679"/>
      <c r="W17" s="679"/>
      <c r="X17" s="679"/>
      <c r="Y17" s="680"/>
      <c r="Z17" s="715">
        <v>0.1</v>
      </c>
      <c r="AA17" s="715"/>
      <c r="AB17" s="715"/>
      <c r="AC17" s="715"/>
      <c r="AD17" s="716">
        <v>5008</v>
      </c>
      <c r="AE17" s="716"/>
      <c r="AF17" s="716"/>
      <c r="AG17" s="716"/>
      <c r="AH17" s="716"/>
      <c r="AI17" s="716"/>
      <c r="AJ17" s="716"/>
      <c r="AK17" s="716"/>
      <c r="AL17" s="681">
        <v>0.2</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567583</v>
      </c>
      <c r="CS17" s="679"/>
      <c r="CT17" s="679"/>
      <c r="CU17" s="679"/>
      <c r="CV17" s="679"/>
      <c r="CW17" s="679"/>
      <c r="CX17" s="679"/>
      <c r="CY17" s="680"/>
      <c r="CZ17" s="715">
        <v>8.9</v>
      </c>
      <c r="DA17" s="715"/>
      <c r="DB17" s="715"/>
      <c r="DC17" s="715"/>
      <c r="DD17" s="684" t="s">
        <v>129</v>
      </c>
      <c r="DE17" s="679"/>
      <c r="DF17" s="679"/>
      <c r="DG17" s="679"/>
      <c r="DH17" s="679"/>
      <c r="DI17" s="679"/>
      <c r="DJ17" s="679"/>
      <c r="DK17" s="679"/>
      <c r="DL17" s="679"/>
      <c r="DM17" s="679"/>
      <c r="DN17" s="679"/>
      <c r="DO17" s="679"/>
      <c r="DP17" s="680"/>
      <c r="DQ17" s="684">
        <v>546764</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1090</v>
      </c>
      <c r="S18" s="679"/>
      <c r="T18" s="679"/>
      <c r="U18" s="679"/>
      <c r="V18" s="679"/>
      <c r="W18" s="679"/>
      <c r="X18" s="679"/>
      <c r="Y18" s="680"/>
      <c r="Z18" s="715">
        <v>0</v>
      </c>
      <c r="AA18" s="715"/>
      <c r="AB18" s="715"/>
      <c r="AC18" s="715"/>
      <c r="AD18" s="716">
        <v>1090</v>
      </c>
      <c r="AE18" s="716"/>
      <c r="AF18" s="716"/>
      <c r="AG18" s="716"/>
      <c r="AH18" s="716"/>
      <c r="AI18" s="716"/>
      <c r="AJ18" s="716"/>
      <c r="AK18" s="716"/>
      <c r="AL18" s="681">
        <v>0</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1322</v>
      </c>
      <c r="S19" s="679"/>
      <c r="T19" s="679"/>
      <c r="U19" s="679"/>
      <c r="V19" s="679"/>
      <c r="W19" s="679"/>
      <c r="X19" s="679"/>
      <c r="Y19" s="680"/>
      <c r="Z19" s="715">
        <v>0</v>
      </c>
      <c r="AA19" s="715"/>
      <c r="AB19" s="715"/>
      <c r="AC19" s="715"/>
      <c r="AD19" s="716">
        <v>1322</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1520</v>
      </c>
      <c r="BH19" s="679"/>
      <c r="BI19" s="679"/>
      <c r="BJ19" s="679"/>
      <c r="BK19" s="679"/>
      <c r="BL19" s="679"/>
      <c r="BM19" s="679"/>
      <c r="BN19" s="680"/>
      <c r="BO19" s="715">
        <v>0.3</v>
      </c>
      <c r="BP19" s="715"/>
      <c r="BQ19" s="715"/>
      <c r="BR19" s="715"/>
      <c r="BS19" s="684" t="s">
        <v>129</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107</v>
      </c>
      <c r="S20" s="679"/>
      <c r="T20" s="679"/>
      <c r="U20" s="679"/>
      <c r="V20" s="679"/>
      <c r="W20" s="679"/>
      <c r="X20" s="679"/>
      <c r="Y20" s="680"/>
      <c r="Z20" s="715">
        <v>0</v>
      </c>
      <c r="AA20" s="715"/>
      <c r="AB20" s="715"/>
      <c r="AC20" s="715"/>
      <c r="AD20" s="716">
        <v>107</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1520</v>
      </c>
      <c r="BH20" s="679"/>
      <c r="BI20" s="679"/>
      <c r="BJ20" s="679"/>
      <c r="BK20" s="679"/>
      <c r="BL20" s="679"/>
      <c r="BM20" s="679"/>
      <c r="BN20" s="680"/>
      <c r="BO20" s="715">
        <v>0.3</v>
      </c>
      <c r="BP20" s="715"/>
      <c r="BQ20" s="715"/>
      <c r="BR20" s="715"/>
      <c r="BS20" s="684" t="s">
        <v>129</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6352749</v>
      </c>
      <c r="CS20" s="679"/>
      <c r="CT20" s="679"/>
      <c r="CU20" s="679"/>
      <c r="CV20" s="679"/>
      <c r="CW20" s="679"/>
      <c r="CX20" s="679"/>
      <c r="CY20" s="680"/>
      <c r="CZ20" s="715">
        <v>100</v>
      </c>
      <c r="DA20" s="715"/>
      <c r="DB20" s="715"/>
      <c r="DC20" s="715"/>
      <c r="DD20" s="684">
        <v>1311762</v>
      </c>
      <c r="DE20" s="679"/>
      <c r="DF20" s="679"/>
      <c r="DG20" s="679"/>
      <c r="DH20" s="679"/>
      <c r="DI20" s="679"/>
      <c r="DJ20" s="679"/>
      <c r="DK20" s="679"/>
      <c r="DL20" s="679"/>
      <c r="DM20" s="679"/>
      <c r="DN20" s="679"/>
      <c r="DO20" s="679"/>
      <c r="DP20" s="680"/>
      <c r="DQ20" s="684">
        <v>3908205</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2489</v>
      </c>
      <c r="S21" s="679"/>
      <c r="T21" s="679"/>
      <c r="U21" s="679"/>
      <c r="V21" s="679"/>
      <c r="W21" s="679"/>
      <c r="X21" s="679"/>
      <c r="Y21" s="680"/>
      <c r="Z21" s="715">
        <v>0</v>
      </c>
      <c r="AA21" s="715"/>
      <c r="AB21" s="715"/>
      <c r="AC21" s="715"/>
      <c r="AD21" s="716">
        <v>2489</v>
      </c>
      <c r="AE21" s="716"/>
      <c r="AF21" s="716"/>
      <c r="AG21" s="716"/>
      <c r="AH21" s="716"/>
      <c r="AI21" s="716"/>
      <c r="AJ21" s="716"/>
      <c r="AK21" s="716"/>
      <c r="AL21" s="681">
        <v>0.1</v>
      </c>
      <c r="AM21" s="682"/>
      <c r="AN21" s="682"/>
      <c r="AO21" s="717"/>
      <c r="AP21" s="773" t="s">
        <v>277</v>
      </c>
      <c r="AQ21" s="780"/>
      <c r="AR21" s="780"/>
      <c r="AS21" s="780"/>
      <c r="AT21" s="780"/>
      <c r="AU21" s="780"/>
      <c r="AV21" s="780"/>
      <c r="AW21" s="780"/>
      <c r="AX21" s="780"/>
      <c r="AY21" s="780"/>
      <c r="AZ21" s="780"/>
      <c r="BA21" s="780"/>
      <c r="BB21" s="780"/>
      <c r="BC21" s="780"/>
      <c r="BD21" s="780"/>
      <c r="BE21" s="780"/>
      <c r="BF21" s="775"/>
      <c r="BG21" s="678">
        <v>1520</v>
      </c>
      <c r="BH21" s="679"/>
      <c r="BI21" s="679"/>
      <c r="BJ21" s="679"/>
      <c r="BK21" s="679"/>
      <c r="BL21" s="679"/>
      <c r="BM21" s="679"/>
      <c r="BN21" s="680"/>
      <c r="BO21" s="715">
        <v>0.3</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2645201</v>
      </c>
      <c r="S22" s="679"/>
      <c r="T22" s="679"/>
      <c r="U22" s="679"/>
      <c r="V22" s="679"/>
      <c r="W22" s="679"/>
      <c r="X22" s="679"/>
      <c r="Y22" s="680"/>
      <c r="Z22" s="715">
        <v>40.700000000000003</v>
      </c>
      <c r="AA22" s="715"/>
      <c r="AB22" s="715"/>
      <c r="AC22" s="715"/>
      <c r="AD22" s="716">
        <v>2463457</v>
      </c>
      <c r="AE22" s="716"/>
      <c r="AF22" s="716"/>
      <c r="AG22" s="716"/>
      <c r="AH22" s="716"/>
      <c r="AI22" s="716"/>
      <c r="AJ22" s="716"/>
      <c r="AK22" s="716"/>
      <c r="AL22" s="681">
        <v>75.2</v>
      </c>
      <c r="AM22" s="682"/>
      <c r="AN22" s="682"/>
      <c r="AO22" s="717"/>
      <c r="AP22" s="773" t="s">
        <v>279</v>
      </c>
      <c r="AQ22" s="780"/>
      <c r="AR22" s="780"/>
      <c r="AS22" s="780"/>
      <c r="AT22" s="780"/>
      <c r="AU22" s="780"/>
      <c r="AV22" s="780"/>
      <c r="AW22" s="780"/>
      <c r="AX22" s="780"/>
      <c r="AY22" s="780"/>
      <c r="AZ22" s="780"/>
      <c r="BA22" s="780"/>
      <c r="BB22" s="780"/>
      <c r="BC22" s="780"/>
      <c r="BD22" s="780"/>
      <c r="BE22" s="780"/>
      <c r="BF22" s="775"/>
      <c r="BG22" s="678" t="s">
        <v>129</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2463457</v>
      </c>
      <c r="S23" s="679"/>
      <c r="T23" s="679"/>
      <c r="U23" s="679"/>
      <c r="V23" s="679"/>
      <c r="W23" s="679"/>
      <c r="X23" s="679"/>
      <c r="Y23" s="680"/>
      <c r="Z23" s="715">
        <v>37.9</v>
      </c>
      <c r="AA23" s="715"/>
      <c r="AB23" s="715"/>
      <c r="AC23" s="715"/>
      <c r="AD23" s="716">
        <v>2463457</v>
      </c>
      <c r="AE23" s="716"/>
      <c r="AF23" s="716"/>
      <c r="AG23" s="716"/>
      <c r="AH23" s="716"/>
      <c r="AI23" s="716"/>
      <c r="AJ23" s="716"/>
      <c r="AK23" s="716"/>
      <c r="AL23" s="681">
        <v>75.2</v>
      </c>
      <c r="AM23" s="682"/>
      <c r="AN23" s="682"/>
      <c r="AO23" s="717"/>
      <c r="AP23" s="773" t="s">
        <v>282</v>
      </c>
      <c r="AQ23" s="780"/>
      <c r="AR23" s="780"/>
      <c r="AS23" s="780"/>
      <c r="AT23" s="780"/>
      <c r="AU23" s="780"/>
      <c r="AV23" s="780"/>
      <c r="AW23" s="780"/>
      <c r="AX23" s="780"/>
      <c r="AY23" s="780"/>
      <c r="AZ23" s="780"/>
      <c r="BA23" s="780"/>
      <c r="BB23" s="780"/>
      <c r="BC23" s="780"/>
      <c r="BD23" s="780"/>
      <c r="BE23" s="780"/>
      <c r="BF23" s="775"/>
      <c r="BG23" s="678" t="s">
        <v>129</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181744</v>
      </c>
      <c r="S24" s="679"/>
      <c r="T24" s="679"/>
      <c r="U24" s="679"/>
      <c r="V24" s="679"/>
      <c r="W24" s="679"/>
      <c r="X24" s="679"/>
      <c r="Y24" s="680"/>
      <c r="Z24" s="715">
        <v>2.8</v>
      </c>
      <c r="AA24" s="715"/>
      <c r="AB24" s="715"/>
      <c r="AC24" s="715"/>
      <c r="AD24" s="716" t="s">
        <v>129</v>
      </c>
      <c r="AE24" s="716"/>
      <c r="AF24" s="716"/>
      <c r="AG24" s="716"/>
      <c r="AH24" s="716"/>
      <c r="AI24" s="716"/>
      <c r="AJ24" s="716"/>
      <c r="AK24" s="716"/>
      <c r="AL24" s="681" t="s">
        <v>129</v>
      </c>
      <c r="AM24" s="682"/>
      <c r="AN24" s="682"/>
      <c r="AO24" s="717"/>
      <c r="AP24" s="773" t="s">
        <v>289</v>
      </c>
      <c r="AQ24" s="780"/>
      <c r="AR24" s="780"/>
      <c r="AS24" s="780"/>
      <c r="AT24" s="780"/>
      <c r="AU24" s="780"/>
      <c r="AV24" s="780"/>
      <c r="AW24" s="780"/>
      <c r="AX24" s="780"/>
      <c r="AY24" s="780"/>
      <c r="AZ24" s="780"/>
      <c r="BA24" s="780"/>
      <c r="BB24" s="780"/>
      <c r="BC24" s="780"/>
      <c r="BD24" s="780"/>
      <c r="BE24" s="780"/>
      <c r="BF24" s="775"/>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1816676</v>
      </c>
      <c r="CS24" s="734"/>
      <c r="CT24" s="734"/>
      <c r="CU24" s="734"/>
      <c r="CV24" s="734"/>
      <c r="CW24" s="734"/>
      <c r="CX24" s="734"/>
      <c r="CY24" s="777"/>
      <c r="CZ24" s="778">
        <v>28.6</v>
      </c>
      <c r="DA24" s="751"/>
      <c r="DB24" s="751"/>
      <c r="DC24" s="781"/>
      <c r="DD24" s="776">
        <v>1490765</v>
      </c>
      <c r="DE24" s="734"/>
      <c r="DF24" s="734"/>
      <c r="DG24" s="734"/>
      <c r="DH24" s="734"/>
      <c r="DI24" s="734"/>
      <c r="DJ24" s="734"/>
      <c r="DK24" s="777"/>
      <c r="DL24" s="776">
        <v>1451741</v>
      </c>
      <c r="DM24" s="734"/>
      <c r="DN24" s="734"/>
      <c r="DO24" s="734"/>
      <c r="DP24" s="734"/>
      <c r="DQ24" s="734"/>
      <c r="DR24" s="734"/>
      <c r="DS24" s="734"/>
      <c r="DT24" s="734"/>
      <c r="DU24" s="734"/>
      <c r="DV24" s="777"/>
      <c r="DW24" s="778">
        <v>43</v>
      </c>
      <c r="DX24" s="751"/>
      <c r="DY24" s="751"/>
      <c r="DZ24" s="751"/>
      <c r="EA24" s="751"/>
      <c r="EB24" s="751"/>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129</v>
      </c>
      <c r="AM25" s="682"/>
      <c r="AN25" s="682"/>
      <c r="AO25" s="717"/>
      <c r="AP25" s="773" t="s">
        <v>292</v>
      </c>
      <c r="AQ25" s="780"/>
      <c r="AR25" s="780"/>
      <c r="AS25" s="780"/>
      <c r="AT25" s="780"/>
      <c r="AU25" s="780"/>
      <c r="AV25" s="780"/>
      <c r="AW25" s="780"/>
      <c r="AX25" s="780"/>
      <c r="AY25" s="780"/>
      <c r="AZ25" s="780"/>
      <c r="BA25" s="780"/>
      <c r="BB25" s="780"/>
      <c r="BC25" s="780"/>
      <c r="BD25" s="780"/>
      <c r="BE25" s="780"/>
      <c r="BF25" s="775"/>
      <c r="BG25" s="678" t="s">
        <v>129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908869</v>
      </c>
      <c r="CS25" s="697"/>
      <c r="CT25" s="697"/>
      <c r="CU25" s="697"/>
      <c r="CV25" s="697"/>
      <c r="CW25" s="697"/>
      <c r="CX25" s="697"/>
      <c r="CY25" s="698"/>
      <c r="CZ25" s="681">
        <v>14.3</v>
      </c>
      <c r="DA25" s="699"/>
      <c r="DB25" s="699"/>
      <c r="DC25" s="700"/>
      <c r="DD25" s="684">
        <v>856566</v>
      </c>
      <c r="DE25" s="697"/>
      <c r="DF25" s="697"/>
      <c r="DG25" s="697"/>
      <c r="DH25" s="697"/>
      <c r="DI25" s="697"/>
      <c r="DJ25" s="697"/>
      <c r="DK25" s="698"/>
      <c r="DL25" s="684">
        <v>817542</v>
      </c>
      <c r="DM25" s="697"/>
      <c r="DN25" s="697"/>
      <c r="DO25" s="697"/>
      <c r="DP25" s="697"/>
      <c r="DQ25" s="697"/>
      <c r="DR25" s="697"/>
      <c r="DS25" s="697"/>
      <c r="DT25" s="697"/>
      <c r="DU25" s="697"/>
      <c r="DV25" s="698"/>
      <c r="DW25" s="681">
        <v>24.2</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3455969</v>
      </c>
      <c r="S26" s="679"/>
      <c r="T26" s="679"/>
      <c r="U26" s="679"/>
      <c r="V26" s="679"/>
      <c r="W26" s="679"/>
      <c r="X26" s="679"/>
      <c r="Y26" s="680"/>
      <c r="Z26" s="715">
        <v>53.1</v>
      </c>
      <c r="AA26" s="715"/>
      <c r="AB26" s="715"/>
      <c r="AC26" s="715"/>
      <c r="AD26" s="716">
        <v>3274225</v>
      </c>
      <c r="AE26" s="716"/>
      <c r="AF26" s="716"/>
      <c r="AG26" s="716"/>
      <c r="AH26" s="716"/>
      <c r="AI26" s="716"/>
      <c r="AJ26" s="716"/>
      <c r="AK26" s="716"/>
      <c r="AL26" s="681">
        <v>99.9</v>
      </c>
      <c r="AM26" s="682"/>
      <c r="AN26" s="682"/>
      <c r="AO26" s="717"/>
      <c r="AP26" s="773" t="s">
        <v>295</v>
      </c>
      <c r="AQ26" s="774"/>
      <c r="AR26" s="774"/>
      <c r="AS26" s="774"/>
      <c r="AT26" s="774"/>
      <c r="AU26" s="774"/>
      <c r="AV26" s="774"/>
      <c r="AW26" s="774"/>
      <c r="AX26" s="774"/>
      <c r="AY26" s="774"/>
      <c r="AZ26" s="774"/>
      <c r="BA26" s="774"/>
      <c r="BB26" s="774"/>
      <c r="BC26" s="774"/>
      <c r="BD26" s="774"/>
      <c r="BE26" s="774"/>
      <c r="BF26" s="775"/>
      <c r="BG26" s="678" t="s">
        <v>129</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582777</v>
      </c>
      <c r="CS26" s="679"/>
      <c r="CT26" s="679"/>
      <c r="CU26" s="679"/>
      <c r="CV26" s="679"/>
      <c r="CW26" s="679"/>
      <c r="CX26" s="679"/>
      <c r="CY26" s="680"/>
      <c r="CZ26" s="681">
        <v>9.1999999999999993</v>
      </c>
      <c r="DA26" s="699"/>
      <c r="DB26" s="699"/>
      <c r="DC26" s="700"/>
      <c r="DD26" s="684">
        <v>536003</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642</v>
      </c>
      <c r="S27" s="679"/>
      <c r="T27" s="679"/>
      <c r="U27" s="679"/>
      <c r="V27" s="679"/>
      <c r="W27" s="679"/>
      <c r="X27" s="679"/>
      <c r="Y27" s="680"/>
      <c r="Z27" s="715">
        <v>0</v>
      </c>
      <c r="AA27" s="715"/>
      <c r="AB27" s="715"/>
      <c r="AC27" s="715"/>
      <c r="AD27" s="716">
        <v>642</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599911</v>
      </c>
      <c r="BH27" s="679"/>
      <c r="BI27" s="679"/>
      <c r="BJ27" s="679"/>
      <c r="BK27" s="679"/>
      <c r="BL27" s="679"/>
      <c r="BM27" s="679"/>
      <c r="BN27" s="680"/>
      <c r="BO27" s="715">
        <v>100</v>
      </c>
      <c r="BP27" s="715"/>
      <c r="BQ27" s="715"/>
      <c r="BR27" s="715"/>
      <c r="BS27" s="684">
        <v>9349</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340224</v>
      </c>
      <c r="CS27" s="697"/>
      <c r="CT27" s="697"/>
      <c r="CU27" s="697"/>
      <c r="CV27" s="697"/>
      <c r="CW27" s="697"/>
      <c r="CX27" s="697"/>
      <c r="CY27" s="698"/>
      <c r="CZ27" s="681">
        <v>5.4</v>
      </c>
      <c r="DA27" s="699"/>
      <c r="DB27" s="699"/>
      <c r="DC27" s="700"/>
      <c r="DD27" s="684">
        <v>87435</v>
      </c>
      <c r="DE27" s="697"/>
      <c r="DF27" s="697"/>
      <c r="DG27" s="697"/>
      <c r="DH27" s="697"/>
      <c r="DI27" s="697"/>
      <c r="DJ27" s="697"/>
      <c r="DK27" s="698"/>
      <c r="DL27" s="684">
        <v>87435</v>
      </c>
      <c r="DM27" s="697"/>
      <c r="DN27" s="697"/>
      <c r="DO27" s="697"/>
      <c r="DP27" s="697"/>
      <c r="DQ27" s="697"/>
      <c r="DR27" s="697"/>
      <c r="DS27" s="697"/>
      <c r="DT27" s="697"/>
      <c r="DU27" s="697"/>
      <c r="DV27" s="698"/>
      <c r="DW27" s="681">
        <v>2.6</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39126</v>
      </c>
      <c r="S28" s="679"/>
      <c r="T28" s="679"/>
      <c r="U28" s="679"/>
      <c r="V28" s="679"/>
      <c r="W28" s="679"/>
      <c r="X28" s="679"/>
      <c r="Y28" s="680"/>
      <c r="Z28" s="715">
        <v>0.6</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567583</v>
      </c>
      <c r="CS28" s="679"/>
      <c r="CT28" s="679"/>
      <c r="CU28" s="679"/>
      <c r="CV28" s="679"/>
      <c r="CW28" s="679"/>
      <c r="CX28" s="679"/>
      <c r="CY28" s="680"/>
      <c r="CZ28" s="681">
        <v>8.9</v>
      </c>
      <c r="DA28" s="699"/>
      <c r="DB28" s="699"/>
      <c r="DC28" s="700"/>
      <c r="DD28" s="684">
        <v>546764</v>
      </c>
      <c r="DE28" s="679"/>
      <c r="DF28" s="679"/>
      <c r="DG28" s="679"/>
      <c r="DH28" s="679"/>
      <c r="DI28" s="679"/>
      <c r="DJ28" s="679"/>
      <c r="DK28" s="680"/>
      <c r="DL28" s="684">
        <v>546764</v>
      </c>
      <c r="DM28" s="679"/>
      <c r="DN28" s="679"/>
      <c r="DO28" s="679"/>
      <c r="DP28" s="679"/>
      <c r="DQ28" s="679"/>
      <c r="DR28" s="679"/>
      <c r="DS28" s="679"/>
      <c r="DT28" s="679"/>
      <c r="DU28" s="679"/>
      <c r="DV28" s="680"/>
      <c r="DW28" s="681">
        <v>16.2</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104574</v>
      </c>
      <c r="S29" s="679"/>
      <c r="T29" s="679"/>
      <c r="U29" s="679"/>
      <c r="V29" s="679"/>
      <c r="W29" s="679"/>
      <c r="X29" s="679"/>
      <c r="Y29" s="680"/>
      <c r="Z29" s="715">
        <v>1.6</v>
      </c>
      <c r="AA29" s="715"/>
      <c r="AB29" s="715"/>
      <c r="AC29" s="715"/>
      <c r="AD29" s="716" t="s">
        <v>129</v>
      </c>
      <c r="AE29" s="716"/>
      <c r="AF29" s="716"/>
      <c r="AG29" s="716"/>
      <c r="AH29" s="716"/>
      <c r="AI29" s="716"/>
      <c r="AJ29" s="716"/>
      <c r="AK29" s="716"/>
      <c r="AL29" s="681" t="s">
        <v>129</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303</v>
      </c>
      <c r="CE29" s="768"/>
      <c r="CF29" s="711" t="s">
        <v>69</v>
      </c>
      <c r="CG29" s="712"/>
      <c r="CH29" s="712"/>
      <c r="CI29" s="712"/>
      <c r="CJ29" s="712"/>
      <c r="CK29" s="712"/>
      <c r="CL29" s="712"/>
      <c r="CM29" s="712"/>
      <c r="CN29" s="712"/>
      <c r="CO29" s="712"/>
      <c r="CP29" s="712"/>
      <c r="CQ29" s="713"/>
      <c r="CR29" s="678">
        <v>567476</v>
      </c>
      <c r="CS29" s="697"/>
      <c r="CT29" s="697"/>
      <c r="CU29" s="697"/>
      <c r="CV29" s="697"/>
      <c r="CW29" s="697"/>
      <c r="CX29" s="697"/>
      <c r="CY29" s="698"/>
      <c r="CZ29" s="681">
        <v>8.9</v>
      </c>
      <c r="DA29" s="699"/>
      <c r="DB29" s="699"/>
      <c r="DC29" s="700"/>
      <c r="DD29" s="684">
        <v>546657</v>
      </c>
      <c r="DE29" s="697"/>
      <c r="DF29" s="697"/>
      <c r="DG29" s="697"/>
      <c r="DH29" s="697"/>
      <c r="DI29" s="697"/>
      <c r="DJ29" s="697"/>
      <c r="DK29" s="698"/>
      <c r="DL29" s="684">
        <v>546657</v>
      </c>
      <c r="DM29" s="697"/>
      <c r="DN29" s="697"/>
      <c r="DO29" s="697"/>
      <c r="DP29" s="697"/>
      <c r="DQ29" s="697"/>
      <c r="DR29" s="697"/>
      <c r="DS29" s="697"/>
      <c r="DT29" s="697"/>
      <c r="DU29" s="697"/>
      <c r="DV29" s="698"/>
      <c r="DW29" s="681">
        <v>16.2</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24480</v>
      </c>
      <c r="S30" s="679"/>
      <c r="T30" s="679"/>
      <c r="U30" s="679"/>
      <c r="V30" s="679"/>
      <c r="W30" s="679"/>
      <c r="X30" s="679"/>
      <c r="Y30" s="680"/>
      <c r="Z30" s="715">
        <v>0.4</v>
      </c>
      <c r="AA30" s="715"/>
      <c r="AB30" s="715"/>
      <c r="AC30" s="715"/>
      <c r="AD30" s="716" t="s">
        <v>129</v>
      </c>
      <c r="AE30" s="716"/>
      <c r="AF30" s="716"/>
      <c r="AG30" s="716"/>
      <c r="AH30" s="716"/>
      <c r="AI30" s="716"/>
      <c r="AJ30" s="716"/>
      <c r="AK30" s="716"/>
      <c r="AL30" s="681" t="s">
        <v>129</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9"/>
      <c r="CE30" s="770"/>
      <c r="CF30" s="711" t="s">
        <v>307</v>
      </c>
      <c r="CG30" s="712"/>
      <c r="CH30" s="712"/>
      <c r="CI30" s="712"/>
      <c r="CJ30" s="712"/>
      <c r="CK30" s="712"/>
      <c r="CL30" s="712"/>
      <c r="CM30" s="712"/>
      <c r="CN30" s="712"/>
      <c r="CO30" s="712"/>
      <c r="CP30" s="712"/>
      <c r="CQ30" s="713"/>
      <c r="CR30" s="678">
        <v>540025</v>
      </c>
      <c r="CS30" s="679"/>
      <c r="CT30" s="679"/>
      <c r="CU30" s="679"/>
      <c r="CV30" s="679"/>
      <c r="CW30" s="679"/>
      <c r="CX30" s="679"/>
      <c r="CY30" s="680"/>
      <c r="CZ30" s="681">
        <v>8.5</v>
      </c>
      <c r="DA30" s="699"/>
      <c r="DB30" s="699"/>
      <c r="DC30" s="700"/>
      <c r="DD30" s="684">
        <v>519206</v>
      </c>
      <c r="DE30" s="679"/>
      <c r="DF30" s="679"/>
      <c r="DG30" s="679"/>
      <c r="DH30" s="679"/>
      <c r="DI30" s="679"/>
      <c r="DJ30" s="679"/>
      <c r="DK30" s="680"/>
      <c r="DL30" s="684">
        <v>519206</v>
      </c>
      <c r="DM30" s="679"/>
      <c r="DN30" s="679"/>
      <c r="DO30" s="679"/>
      <c r="DP30" s="679"/>
      <c r="DQ30" s="679"/>
      <c r="DR30" s="679"/>
      <c r="DS30" s="679"/>
      <c r="DT30" s="679"/>
      <c r="DU30" s="679"/>
      <c r="DV30" s="680"/>
      <c r="DW30" s="681">
        <v>15.4</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523002</v>
      </c>
      <c r="S31" s="679"/>
      <c r="T31" s="679"/>
      <c r="U31" s="679"/>
      <c r="V31" s="679"/>
      <c r="W31" s="679"/>
      <c r="X31" s="679"/>
      <c r="Y31" s="680"/>
      <c r="Z31" s="715">
        <v>8</v>
      </c>
      <c r="AA31" s="715"/>
      <c r="AB31" s="715"/>
      <c r="AC31" s="715"/>
      <c r="AD31" s="716" t="s">
        <v>129</v>
      </c>
      <c r="AE31" s="716"/>
      <c r="AF31" s="716"/>
      <c r="AG31" s="716"/>
      <c r="AH31" s="716"/>
      <c r="AI31" s="716"/>
      <c r="AJ31" s="716"/>
      <c r="AK31" s="716"/>
      <c r="AL31" s="681" t="s">
        <v>129</v>
      </c>
      <c r="AM31" s="682"/>
      <c r="AN31" s="682"/>
      <c r="AO31" s="717"/>
      <c r="AP31" s="753" t="s">
        <v>309</v>
      </c>
      <c r="AQ31" s="754"/>
      <c r="AR31" s="754"/>
      <c r="AS31" s="754"/>
      <c r="AT31" s="759" t="s">
        <v>310</v>
      </c>
      <c r="AU31" s="231"/>
      <c r="AV31" s="231"/>
      <c r="AW31" s="231"/>
      <c r="AX31" s="746" t="s">
        <v>186</v>
      </c>
      <c r="AY31" s="747"/>
      <c r="AZ31" s="747"/>
      <c r="BA31" s="747"/>
      <c r="BB31" s="747"/>
      <c r="BC31" s="747"/>
      <c r="BD31" s="747"/>
      <c r="BE31" s="747"/>
      <c r="BF31" s="748"/>
      <c r="BG31" s="749">
        <v>99.8</v>
      </c>
      <c r="BH31" s="750"/>
      <c r="BI31" s="750"/>
      <c r="BJ31" s="750"/>
      <c r="BK31" s="750"/>
      <c r="BL31" s="750"/>
      <c r="BM31" s="751">
        <v>99.2</v>
      </c>
      <c r="BN31" s="750"/>
      <c r="BO31" s="750"/>
      <c r="BP31" s="750"/>
      <c r="BQ31" s="752"/>
      <c r="BR31" s="749">
        <v>99.8</v>
      </c>
      <c r="BS31" s="750"/>
      <c r="BT31" s="750"/>
      <c r="BU31" s="750"/>
      <c r="BV31" s="750"/>
      <c r="BW31" s="750"/>
      <c r="BX31" s="751">
        <v>99.2</v>
      </c>
      <c r="BY31" s="750"/>
      <c r="BZ31" s="750"/>
      <c r="CA31" s="750"/>
      <c r="CB31" s="752"/>
      <c r="CD31" s="769"/>
      <c r="CE31" s="770"/>
      <c r="CF31" s="711" t="s">
        <v>311</v>
      </c>
      <c r="CG31" s="712"/>
      <c r="CH31" s="712"/>
      <c r="CI31" s="712"/>
      <c r="CJ31" s="712"/>
      <c r="CK31" s="712"/>
      <c r="CL31" s="712"/>
      <c r="CM31" s="712"/>
      <c r="CN31" s="712"/>
      <c r="CO31" s="712"/>
      <c r="CP31" s="712"/>
      <c r="CQ31" s="713"/>
      <c r="CR31" s="678">
        <v>27451</v>
      </c>
      <c r="CS31" s="697"/>
      <c r="CT31" s="697"/>
      <c r="CU31" s="697"/>
      <c r="CV31" s="697"/>
      <c r="CW31" s="697"/>
      <c r="CX31" s="697"/>
      <c r="CY31" s="698"/>
      <c r="CZ31" s="681">
        <v>0.4</v>
      </c>
      <c r="DA31" s="699"/>
      <c r="DB31" s="699"/>
      <c r="DC31" s="700"/>
      <c r="DD31" s="684">
        <v>27451</v>
      </c>
      <c r="DE31" s="697"/>
      <c r="DF31" s="697"/>
      <c r="DG31" s="697"/>
      <c r="DH31" s="697"/>
      <c r="DI31" s="697"/>
      <c r="DJ31" s="697"/>
      <c r="DK31" s="698"/>
      <c r="DL31" s="684">
        <v>27451</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42" t="s">
        <v>312</v>
      </c>
      <c r="C32" s="743"/>
      <c r="D32" s="743"/>
      <c r="E32" s="743"/>
      <c r="F32" s="743"/>
      <c r="G32" s="743"/>
      <c r="H32" s="743"/>
      <c r="I32" s="743"/>
      <c r="J32" s="743"/>
      <c r="K32" s="743"/>
      <c r="L32" s="743"/>
      <c r="M32" s="743"/>
      <c r="N32" s="743"/>
      <c r="O32" s="743"/>
      <c r="P32" s="743"/>
      <c r="Q32" s="744"/>
      <c r="R32" s="678" t="s">
        <v>129</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129</v>
      </c>
      <c r="AM32" s="682"/>
      <c r="AN32" s="682"/>
      <c r="AO32" s="717"/>
      <c r="AP32" s="755"/>
      <c r="AQ32" s="756"/>
      <c r="AR32" s="756"/>
      <c r="AS32" s="756"/>
      <c r="AT32" s="760"/>
      <c r="AU32" s="230" t="s">
        <v>313</v>
      </c>
      <c r="AV32" s="230"/>
      <c r="AW32" s="230"/>
      <c r="AX32" s="675" t="s">
        <v>314</v>
      </c>
      <c r="AY32" s="676"/>
      <c r="AZ32" s="676"/>
      <c r="BA32" s="676"/>
      <c r="BB32" s="676"/>
      <c r="BC32" s="676"/>
      <c r="BD32" s="676"/>
      <c r="BE32" s="676"/>
      <c r="BF32" s="677"/>
      <c r="BG32" s="762">
        <v>99.8</v>
      </c>
      <c r="BH32" s="697"/>
      <c r="BI32" s="697"/>
      <c r="BJ32" s="697"/>
      <c r="BK32" s="697"/>
      <c r="BL32" s="697"/>
      <c r="BM32" s="682">
        <v>99.5</v>
      </c>
      <c r="BN32" s="763"/>
      <c r="BO32" s="763"/>
      <c r="BP32" s="763"/>
      <c r="BQ32" s="721"/>
      <c r="BR32" s="762">
        <v>99.8</v>
      </c>
      <c r="BS32" s="697"/>
      <c r="BT32" s="697"/>
      <c r="BU32" s="697"/>
      <c r="BV32" s="697"/>
      <c r="BW32" s="697"/>
      <c r="BX32" s="682">
        <v>99.4</v>
      </c>
      <c r="BY32" s="763"/>
      <c r="BZ32" s="763"/>
      <c r="CA32" s="763"/>
      <c r="CB32" s="721"/>
      <c r="CD32" s="771"/>
      <c r="CE32" s="772"/>
      <c r="CF32" s="711" t="s">
        <v>315</v>
      </c>
      <c r="CG32" s="712"/>
      <c r="CH32" s="712"/>
      <c r="CI32" s="712"/>
      <c r="CJ32" s="712"/>
      <c r="CK32" s="712"/>
      <c r="CL32" s="712"/>
      <c r="CM32" s="712"/>
      <c r="CN32" s="712"/>
      <c r="CO32" s="712"/>
      <c r="CP32" s="712"/>
      <c r="CQ32" s="713"/>
      <c r="CR32" s="678">
        <v>107</v>
      </c>
      <c r="CS32" s="679"/>
      <c r="CT32" s="679"/>
      <c r="CU32" s="679"/>
      <c r="CV32" s="679"/>
      <c r="CW32" s="679"/>
      <c r="CX32" s="679"/>
      <c r="CY32" s="680"/>
      <c r="CZ32" s="681">
        <v>0</v>
      </c>
      <c r="DA32" s="699"/>
      <c r="DB32" s="699"/>
      <c r="DC32" s="700"/>
      <c r="DD32" s="684">
        <v>107</v>
      </c>
      <c r="DE32" s="679"/>
      <c r="DF32" s="679"/>
      <c r="DG32" s="679"/>
      <c r="DH32" s="679"/>
      <c r="DI32" s="679"/>
      <c r="DJ32" s="679"/>
      <c r="DK32" s="680"/>
      <c r="DL32" s="684">
        <v>107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380598</v>
      </c>
      <c r="S33" s="679"/>
      <c r="T33" s="679"/>
      <c r="U33" s="679"/>
      <c r="V33" s="679"/>
      <c r="W33" s="679"/>
      <c r="X33" s="679"/>
      <c r="Y33" s="680"/>
      <c r="Z33" s="715">
        <v>5.9</v>
      </c>
      <c r="AA33" s="715"/>
      <c r="AB33" s="715"/>
      <c r="AC33" s="715"/>
      <c r="AD33" s="716" t="s">
        <v>129</v>
      </c>
      <c r="AE33" s="716"/>
      <c r="AF33" s="716"/>
      <c r="AG33" s="716"/>
      <c r="AH33" s="716"/>
      <c r="AI33" s="716"/>
      <c r="AJ33" s="716"/>
      <c r="AK33" s="716"/>
      <c r="AL33" s="681" t="s">
        <v>129</v>
      </c>
      <c r="AM33" s="682"/>
      <c r="AN33" s="682"/>
      <c r="AO33" s="717"/>
      <c r="AP33" s="757"/>
      <c r="AQ33" s="758"/>
      <c r="AR33" s="758"/>
      <c r="AS33" s="758"/>
      <c r="AT33" s="761"/>
      <c r="AU33" s="232"/>
      <c r="AV33" s="232"/>
      <c r="AW33" s="232"/>
      <c r="AX33" s="659" t="s">
        <v>317</v>
      </c>
      <c r="AY33" s="660"/>
      <c r="AZ33" s="660"/>
      <c r="BA33" s="660"/>
      <c r="BB33" s="660"/>
      <c r="BC33" s="660"/>
      <c r="BD33" s="660"/>
      <c r="BE33" s="660"/>
      <c r="BF33" s="661"/>
      <c r="BG33" s="745">
        <v>99.7</v>
      </c>
      <c r="BH33" s="663"/>
      <c r="BI33" s="663"/>
      <c r="BJ33" s="663"/>
      <c r="BK33" s="663"/>
      <c r="BL33" s="663"/>
      <c r="BM33" s="706">
        <v>98.8</v>
      </c>
      <c r="BN33" s="663"/>
      <c r="BO33" s="663"/>
      <c r="BP33" s="663"/>
      <c r="BQ33" s="727"/>
      <c r="BR33" s="745">
        <v>99.7</v>
      </c>
      <c r="BS33" s="663"/>
      <c r="BT33" s="663"/>
      <c r="BU33" s="663"/>
      <c r="BV33" s="663"/>
      <c r="BW33" s="663"/>
      <c r="BX33" s="706">
        <v>98.9</v>
      </c>
      <c r="BY33" s="663"/>
      <c r="BZ33" s="663"/>
      <c r="CA33" s="663"/>
      <c r="CB33" s="727"/>
      <c r="CD33" s="711" t="s">
        <v>318</v>
      </c>
      <c r="CE33" s="712"/>
      <c r="CF33" s="712"/>
      <c r="CG33" s="712"/>
      <c r="CH33" s="712"/>
      <c r="CI33" s="712"/>
      <c r="CJ33" s="712"/>
      <c r="CK33" s="712"/>
      <c r="CL33" s="712"/>
      <c r="CM33" s="712"/>
      <c r="CN33" s="712"/>
      <c r="CO33" s="712"/>
      <c r="CP33" s="712"/>
      <c r="CQ33" s="713"/>
      <c r="CR33" s="678">
        <v>3224311</v>
      </c>
      <c r="CS33" s="697"/>
      <c r="CT33" s="697"/>
      <c r="CU33" s="697"/>
      <c r="CV33" s="697"/>
      <c r="CW33" s="697"/>
      <c r="CX33" s="697"/>
      <c r="CY33" s="698"/>
      <c r="CZ33" s="681">
        <v>50.8</v>
      </c>
      <c r="DA33" s="699"/>
      <c r="DB33" s="699"/>
      <c r="DC33" s="700"/>
      <c r="DD33" s="684">
        <v>2247927</v>
      </c>
      <c r="DE33" s="697"/>
      <c r="DF33" s="697"/>
      <c r="DG33" s="697"/>
      <c r="DH33" s="697"/>
      <c r="DI33" s="697"/>
      <c r="DJ33" s="697"/>
      <c r="DK33" s="698"/>
      <c r="DL33" s="684">
        <v>1304232</v>
      </c>
      <c r="DM33" s="697"/>
      <c r="DN33" s="697"/>
      <c r="DO33" s="697"/>
      <c r="DP33" s="697"/>
      <c r="DQ33" s="697"/>
      <c r="DR33" s="697"/>
      <c r="DS33" s="697"/>
      <c r="DT33" s="697"/>
      <c r="DU33" s="697"/>
      <c r="DV33" s="698"/>
      <c r="DW33" s="681">
        <v>38.700000000000003</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75562</v>
      </c>
      <c r="S34" s="679"/>
      <c r="T34" s="679"/>
      <c r="U34" s="679"/>
      <c r="V34" s="679"/>
      <c r="W34" s="679"/>
      <c r="X34" s="679"/>
      <c r="Y34" s="680"/>
      <c r="Z34" s="715">
        <v>1.2</v>
      </c>
      <c r="AA34" s="715"/>
      <c r="AB34" s="715"/>
      <c r="AC34" s="715"/>
      <c r="AD34" s="716">
        <v>10</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971366</v>
      </c>
      <c r="CS34" s="679"/>
      <c r="CT34" s="679"/>
      <c r="CU34" s="679"/>
      <c r="CV34" s="679"/>
      <c r="CW34" s="679"/>
      <c r="CX34" s="679"/>
      <c r="CY34" s="680"/>
      <c r="CZ34" s="681">
        <v>15.3</v>
      </c>
      <c r="DA34" s="699"/>
      <c r="DB34" s="699"/>
      <c r="DC34" s="700"/>
      <c r="DD34" s="684">
        <v>653878</v>
      </c>
      <c r="DE34" s="679"/>
      <c r="DF34" s="679"/>
      <c r="DG34" s="679"/>
      <c r="DH34" s="679"/>
      <c r="DI34" s="679"/>
      <c r="DJ34" s="679"/>
      <c r="DK34" s="680"/>
      <c r="DL34" s="684">
        <v>545484</v>
      </c>
      <c r="DM34" s="679"/>
      <c r="DN34" s="679"/>
      <c r="DO34" s="679"/>
      <c r="DP34" s="679"/>
      <c r="DQ34" s="679"/>
      <c r="DR34" s="679"/>
      <c r="DS34" s="679"/>
      <c r="DT34" s="679"/>
      <c r="DU34" s="679"/>
      <c r="DV34" s="680"/>
      <c r="DW34" s="681">
        <v>16.2</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69702</v>
      </c>
      <c r="S35" s="679"/>
      <c r="T35" s="679"/>
      <c r="U35" s="679"/>
      <c r="V35" s="679"/>
      <c r="W35" s="679"/>
      <c r="X35" s="679"/>
      <c r="Y35" s="680"/>
      <c r="Z35" s="715">
        <v>1.1000000000000001</v>
      </c>
      <c r="AA35" s="715"/>
      <c r="AB35" s="715"/>
      <c r="AC35" s="715"/>
      <c r="AD35" s="716" t="s">
        <v>129</v>
      </c>
      <c r="AE35" s="716"/>
      <c r="AF35" s="716"/>
      <c r="AG35" s="716"/>
      <c r="AH35" s="716"/>
      <c r="AI35" s="716"/>
      <c r="AJ35" s="716"/>
      <c r="AK35" s="716"/>
      <c r="AL35" s="681" t="s">
        <v>129</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63256</v>
      </c>
      <c r="CS35" s="697"/>
      <c r="CT35" s="697"/>
      <c r="CU35" s="697"/>
      <c r="CV35" s="697"/>
      <c r="CW35" s="697"/>
      <c r="CX35" s="697"/>
      <c r="CY35" s="698"/>
      <c r="CZ35" s="681">
        <v>1</v>
      </c>
      <c r="DA35" s="699"/>
      <c r="DB35" s="699"/>
      <c r="DC35" s="700"/>
      <c r="DD35" s="684">
        <v>45080</v>
      </c>
      <c r="DE35" s="697"/>
      <c r="DF35" s="697"/>
      <c r="DG35" s="697"/>
      <c r="DH35" s="697"/>
      <c r="DI35" s="697"/>
      <c r="DJ35" s="697"/>
      <c r="DK35" s="698"/>
      <c r="DL35" s="684">
        <v>45080</v>
      </c>
      <c r="DM35" s="697"/>
      <c r="DN35" s="697"/>
      <c r="DO35" s="697"/>
      <c r="DP35" s="697"/>
      <c r="DQ35" s="697"/>
      <c r="DR35" s="697"/>
      <c r="DS35" s="697"/>
      <c r="DT35" s="697"/>
      <c r="DU35" s="697"/>
      <c r="DV35" s="698"/>
      <c r="DW35" s="681">
        <v>1.3</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665127</v>
      </c>
      <c r="S36" s="679"/>
      <c r="T36" s="679"/>
      <c r="U36" s="679"/>
      <c r="V36" s="679"/>
      <c r="W36" s="679"/>
      <c r="X36" s="679"/>
      <c r="Y36" s="680"/>
      <c r="Z36" s="715">
        <v>10.199999999999999</v>
      </c>
      <c r="AA36" s="715"/>
      <c r="AB36" s="715"/>
      <c r="AC36" s="715"/>
      <c r="AD36" s="716" t="s">
        <v>129</v>
      </c>
      <c r="AE36" s="716"/>
      <c r="AF36" s="716"/>
      <c r="AG36" s="716"/>
      <c r="AH36" s="716"/>
      <c r="AI36" s="716"/>
      <c r="AJ36" s="716"/>
      <c r="AK36" s="716"/>
      <c r="AL36" s="681" t="s">
        <v>129</v>
      </c>
      <c r="AM36" s="682"/>
      <c r="AN36" s="682"/>
      <c r="AO36" s="717"/>
      <c r="AP36" s="235"/>
      <c r="AQ36" s="730" t="s">
        <v>326</v>
      </c>
      <c r="AR36" s="731"/>
      <c r="AS36" s="731"/>
      <c r="AT36" s="731"/>
      <c r="AU36" s="731"/>
      <c r="AV36" s="731"/>
      <c r="AW36" s="731"/>
      <c r="AX36" s="731"/>
      <c r="AY36" s="732"/>
      <c r="AZ36" s="733">
        <v>528107</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366</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1034326</v>
      </c>
      <c r="CS36" s="679"/>
      <c r="CT36" s="679"/>
      <c r="CU36" s="679"/>
      <c r="CV36" s="679"/>
      <c r="CW36" s="679"/>
      <c r="CX36" s="679"/>
      <c r="CY36" s="680"/>
      <c r="CZ36" s="681">
        <v>16.3</v>
      </c>
      <c r="DA36" s="699"/>
      <c r="DB36" s="699"/>
      <c r="DC36" s="700"/>
      <c r="DD36" s="684">
        <v>548606</v>
      </c>
      <c r="DE36" s="679"/>
      <c r="DF36" s="679"/>
      <c r="DG36" s="679"/>
      <c r="DH36" s="679"/>
      <c r="DI36" s="679"/>
      <c r="DJ36" s="679"/>
      <c r="DK36" s="680"/>
      <c r="DL36" s="684">
        <v>411039</v>
      </c>
      <c r="DM36" s="679"/>
      <c r="DN36" s="679"/>
      <c r="DO36" s="679"/>
      <c r="DP36" s="679"/>
      <c r="DQ36" s="679"/>
      <c r="DR36" s="679"/>
      <c r="DS36" s="679"/>
      <c r="DT36" s="679"/>
      <c r="DU36" s="679"/>
      <c r="DV36" s="680"/>
      <c r="DW36" s="681">
        <v>12.2</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174173</v>
      </c>
      <c r="S37" s="679"/>
      <c r="T37" s="679"/>
      <c r="U37" s="679"/>
      <c r="V37" s="679"/>
      <c r="W37" s="679"/>
      <c r="X37" s="679"/>
      <c r="Y37" s="680"/>
      <c r="Z37" s="715">
        <v>2.7</v>
      </c>
      <c r="AA37" s="715"/>
      <c r="AB37" s="715"/>
      <c r="AC37" s="715"/>
      <c r="AD37" s="716" t="s">
        <v>129</v>
      </c>
      <c r="AE37" s="716"/>
      <c r="AF37" s="716"/>
      <c r="AG37" s="716"/>
      <c r="AH37" s="716"/>
      <c r="AI37" s="716"/>
      <c r="AJ37" s="716"/>
      <c r="AK37" s="716"/>
      <c r="AL37" s="681" t="s">
        <v>129</v>
      </c>
      <c r="AM37" s="682"/>
      <c r="AN37" s="682"/>
      <c r="AO37" s="717"/>
      <c r="AQ37" s="718" t="s">
        <v>330</v>
      </c>
      <c r="AR37" s="719"/>
      <c r="AS37" s="719"/>
      <c r="AT37" s="719"/>
      <c r="AU37" s="719"/>
      <c r="AV37" s="719"/>
      <c r="AW37" s="719"/>
      <c r="AX37" s="719"/>
      <c r="AY37" s="720"/>
      <c r="AZ37" s="678">
        <v>201696</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-1363</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319298</v>
      </c>
      <c r="CS37" s="697"/>
      <c r="CT37" s="697"/>
      <c r="CU37" s="697"/>
      <c r="CV37" s="697"/>
      <c r="CW37" s="697"/>
      <c r="CX37" s="697"/>
      <c r="CY37" s="698"/>
      <c r="CZ37" s="681">
        <v>5</v>
      </c>
      <c r="DA37" s="699"/>
      <c r="DB37" s="699"/>
      <c r="DC37" s="700"/>
      <c r="DD37" s="684">
        <v>235698</v>
      </c>
      <c r="DE37" s="697"/>
      <c r="DF37" s="697"/>
      <c r="DG37" s="697"/>
      <c r="DH37" s="697"/>
      <c r="DI37" s="697"/>
      <c r="DJ37" s="697"/>
      <c r="DK37" s="698"/>
      <c r="DL37" s="684">
        <v>219597</v>
      </c>
      <c r="DM37" s="697"/>
      <c r="DN37" s="697"/>
      <c r="DO37" s="697"/>
      <c r="DP37" s="697"/>
      <c r="DQ37" s="697"/>
      <c r="DR37" s="697"/>
      <c r="DS37" s="697"/>
      <c r="DT37" s="697"/>
      <c r="DU37" s="697"/>
      <c r="DV37" s="698"/>
      <c r="DW37" s="681">
        <v>6.5</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86516</v>
      </c>
      <c r="S38" s="679"/>
      <c r="T38" s="679"/>
      <c r="U38" s="679"/>
      <c r="V38" s="679"/>
      <c r="W38" s="679"/>
      <c r="X38" s="679"/>
      <c r="Y38" s="680"/>
      <c r="Z38" s="715">
        <v>1.3</v>
      </c>
      <c r="AA38" s="715"/>
      <c r="AB38" s="715"/>
      <c r="AC38" s="715"/>
      <c r="AD38" s="716">
        <v>1229</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31527</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768</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496580</v>
      </c>
      <c r="CS38" s="679"/>
      <c r="CT38" s="679"/>
      <c r="CU38" s="679"/>
      <c r="CV38" s="679"/>
      <c r="CW38" s="679"/>
      <c r="CX38" s="679"/>
      <c r="CY38" s="680"/>
      <c r="CZ38" s="681">
        <v>7.8</v>
      </c>
      <c r="DA38" s="699"/>
      <c r="DB38" s="699"/>
      <c r="DC38" s="700"/>
      <c r="DD38" s="684">
        <v>425702</v>
      </c>
      <c r="DE38" s="679"/>
      <c r="DF38" s="679"/>
      <c r="DG38" s="679"/>
      <c r="DH38" s="679"/>
      <c r="DI38" s="679"/>
      <c r="DJ38" s="679"/>
      <c r="DK38" s="680"/>
      <c r="DL38" s="684">
        <v>302629</v>
      </c>
      <c r="DM38" s="679"/>
      <c r="DN38" s="679"/>
      <c r="DO38" s="679"/>
      <c r="DP38" s="679"/>
      <c r="DQ38" s="679"/>
      <c r="DR38" s="679"/>
      <c r="DS38" s="679"/>
      <c r="DT38" s="679"/>
      <c r="DU38" s="679"/>
      <c r="DV38" s="680"/>
      <c r="DW38" s="681">
        <v>9</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906101</v>
      </c>
      <c r="S39" s="679"/>
      <c r="T39" s="679"/>
      <c r="U39" s="679"/>
      <c r="V39" s="679"/>
      <c r="W39" s="679"/>
      <c r="X39" s="679"/>
      <c r="Y39" s="680"/>
      <c r="Z39" s="715">
        <v>13.9</v>
      </c>
      <c r="AA39" s="715"/>
      <c r="AB39" s="715"/>
      <c r="AC39" s="715"/>
      <c r="AD39" s="716" t="s">
        <v>129</v>
      </c>
      <c r="AE39" s="716"/>
      <c r="AF39" s="716"/>
      <c r="AG39" s="716"/>
      <c r="AH39" s="716"/>
      <c r="AI39" s="716"/>
      <c r="AJ39" s="716"/>
      <c r="AK39" s="716"/>
      <c r="AL39" s="681" t="s">
        <v>129</v>
      </c>
      <c r="AM39" s="682"/>
      <c r="AN39" s="682"/>
      <c r="AO39" s="717"/>
      <c r="AQ39" s="718" t="s">
        <v>338</v>
      </c>
      <c r="AR39" s="719"/>
      <c r="AS39" s="719"/>
      <c r="AT39" s="719"/>
      <c r="AU39" s="719"/>
      <c r="AV39" s="719"/>
      <c r="AW39" s="719"/>
      <c r="AX39" s="719"/>
      <c r="AY39" s="720"/>
      <c r="AZ39" s="678" t="s">
        <v>129</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1365</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655783</v>
      </c>
      <c r="CS39" s="697"/>
      <c r="CT39" s="697"/>
      <c r="CU39" s="697"/>
      <c r="CV39" s="697"/>
      <c r="CW39" s="697"/>
      <c r="CX39" s="697"/>
      <c r="CY39" s="698"/>
      <c r="CZ39" s="681">
        <v>10.3</v>
      </c>
      <c r="DA39" s="699"/>
      <c r="DB39" s="699"/>
      <c r="DC39" s="700"/>
      <c r="DD39" s="684">
        <v>574661</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342</v>
      </c>
      <c r="AR40" s="719"/>
      <c r="AS40" s="719"/>
      <c r="AT40" s="719"/>
      <c r="AU40" s="719"/>
      <c r="AV40" s="719"/>
      <c r="AW40" s="719"/>
      <c r="AX40" s="719"/>
      <c r="AY40" s="720"/>
      <c r="AZ40" s="678" t="s">
        <v>129</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114</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3000</v>
      </c>
      <c r="CS40" s="679"/>
      <c r="CT40" s="679"/>
      <c r="CU40" s="679"/>
      <c r="CV40" s="679"/>
      <c r="CW40" s="679"/>
      <c r="CX40" s="679"/>
      <c r="CY40" s="680"/>
      <c r="CZ40" s="681">
        <v>0</v>
      </c>
      <c r="DA40" s="699"/>
      <c r="DB40" s="699"/>
      <c r="DC40" s="700"/>
      <c r="DD40" s="684" t="s">
        <v>129</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97901</v>
      </c>
      <c r="S41" s="679"/>
      <c r="T41" s="679"/>
      <c r="U41" s="679"/>
      <c r="V41" s="679"/>
      <c r="W41" s="679"/>
      <c r="X41" s="679"/>
      <c r="Y41" s="680"/>
      <c r="Z41" s="715">
        <v>1.5</v>
      </c>
      <c r="AA41" s="715"/>
      <c r="AB41" s="715"/>
      <c r="AC41" s="715"/>
      <c r="AD41" s="716" t="s">
        <v>129</v>
      </c>
      <c r="AE41" s="716"/>
      <c r="AF41" s="716"/>
      <c r="AG41" s="716"/>
      <c r="AH41" s="716"/>
      <c r="AI41" s="716"/>
      <c r="AJ41" s="716"/>
      <c r="AK41" s="716"/>
      <c r="AL41" s="681" t="s">
        <v>129</v>
      </c>
      <c r="AM41" s="682"/>
      <c r="AN41" s="682"/>
      <c r="AO41" s="717"/>
      <c r="AQ41" s="718" t="s">
        <v>347</v>
      </c>
      <c r="AR41" s="719"/>
      <c r="AS41" s="719"/>
      <c r="AT41" s="719"/>
      <c r="AU41" s="719"/>
      <c r="AV41" s="719"/>
      <c r="AW41" s="719"/>
      <c r="AX41" s="719"/>
      <c r="AY41" s="720"/>
      <c r="AZ41" s="678">
        <v>83996</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129</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6505572</v>
      </c>
      <c r="S42" s="701"/>
      <c r="T42" s="701"/>
      <c r="U42" s="701"/>
      <c r="V42" s="701"/>
      <c r="W42" s="701"/>
      <c r="X42" s="701"/>
      <c r="Y42" s="703"/>
      <c r="Z42" s="704">
        <v>100</v>
      </c>
      <c r="AA42" s="704"/>
      <c r="AB42" s="704"/>
      <c r="AC42" s="704"/>
      <c r="AD42" s="705">
        <v>3276106</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210888</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363</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1311762</v>
      </c>
      <c r="CS42" s="679"/>
      <c r="CT42" s="679"/>
      <c r="CU42" s="679"/>
      <c r="CV42" s="679"/>
      <c r="CW42" s="679"/>
      <c r="CX42" s="679"/>
      <c r="CY42" s="680"/>
      <c r="CZ42" s="681">
        <v>20.6</v>
      </c>
      <c r="DA42" s="682"/>
      <c r="DB42" s="682"/>
      <c r="DC42" s="683"/>
      <c r="DD42" s="684">
        <v>169513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t="s">
        <v>355</v>
      </c>
      <c r="CS43" s="697"/>
      <c r="CT43" s="697"/>
      <c r="CU43" s="697"/>
      <c r="CV43" s="697"/>
      <c r="CW43" s="697"/>
      <c r="CX43" s="697"/>
      <c r="CY43" s="698"/>
      <c r="CZ43" s="681" t="s">
        <v>129</v>
      </c>
      <c r="DA43" s="699"/>
      <c r="DB43" s="699"/>
      <c r="DC43" s="700"/>
      <c r="DD43" s="684" t="s">
        <v>355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1311762</v>
      </c>
      <c r="CS44" s="679"/>
      <c r="CT44" s="679"/>
      <c r="CU44" s="679"/>
      <c r="CV44" s="679"/>
      <c r="CW44" s="679"/>
      <c r="CX44" s="679"/>
      <c r="CY44" s="680"/>
      <c r="CZ44" s="681">
        <v>20.6</v>
      </c>
      <c r="DA44" s="682"/>
      <c r="DB44" s="682"/>
      <c r="DC44" s="683"/>
      <c r="DD44" s="684">
        <v>169513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1035998</v>
      </c>
      <c r="CS45" s="697"/>
      <c r="CT45" s="697"/>
      <c r="CU45" s="697"/>
      <c r="CV45" s="697"/>
      <c r="CW45" s="697"/>
      <c r="CX45" s="697"/>
      <c r="CY45" s="698"/>
      <c r="CZ45" s="681">
        <v>16.3</v>
      </c>
      <c r="DA45" s="699"/>
      <c r="DB45" s="699"/>
      <c r="DC45" s="700"/>
      <c r="DD45" s="684">
        <v>103232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275764</v>
      </c>
      <c r="CS46" s="679"/>
      <c r="CT46" s="679"/>
      <c r="CU46" s="679"/>
      <c r="CV46" s="679"/>
      <c r="CW46" s="679"/>
      <c r="CX46" s="679"/>
      <c r="CY46" s="680"/>
      <c r="CZ46" s="681">
        <v>4.3</v>
      </c>
      <c r="DA46" s="682"/>
      <c r="DB46" s="682"/>
      <c r="DC46" s="683"/>
      <c r="DD46" s="684">
        <v>66281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355</v>
      </c>
      <c r="CS47" s="697"/>
      <c r="CT47" s="697"/>
      <c r="CU47" s="697"/>
      <c r="CV47" s="697"/>
      <c r="CW47" s="697"/>
      <c r="CX47" s="697"/>
      <c r="CY47" s="698"/>
      <c r="CZ47" s="681" t="s">
        <v>129</v>
      </c>
      <c r="DA47" s="699"/>
      <c r="DB47" s="699"/>
      <c r="DC47" s="700"/>
      <c r="DD47" s="684" t="s">
        <v>355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355</v>
      </c>
      <c r="CS48" s="679"/>
      <c r="CT48" s="679"/>
      <c r="CU48" s="679"/>
      <c r="CV48" s="679"/>
      <c r="CW48" s="679"/>
      <c r="CX48" s="679"/>
      <c r="CY48" s="680"/>
      <c r="CZ48" s="681" t="s">
        <v>355</v>
      </c>
      <c r="DA48" s="682"/>
      <c r="DB48" s="682"/>
      <c r="DC48" s="683"/>
      <c r="DD48" s="684" t="s">
        <v>355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6352749</v>
      </c>
      <c r="CS49" s="663"/>
      <c r="CT49" s="663"/>
      <c r="CU49" s="663"/>
      <c r="CV49" s="663"/>
      <c r="CW49" s="663"/>
      <c r="CX49" s="663"/>
      <c r="CY49" s="664"/>
      <c r="CZ49" s="665">
        <v>100</v>
      </c>
      <c r="DA49" s="666"/>
      <c r="DB49" s="666"/>
      <c r="DC49" s="667"/>
      <c r="DD49" s="668">
        <v>3908205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KG3odjNLQrKHalk0ALTd2X5KK/PxNEIVyeHZSu5kRpohGOoHEnGUlyOi/QcfiwscZleWmEBNi2TM458fHj1dQ==" saltValue="b8lWxf5w4qcn/Wy5/dNiB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W49" zoomScale="70" zoomScaleNormal="25" zoomScaleSheetLayoutView="70" workbookViewId="0">
      <selection activeCell="CH13" sqref="CH13:CL1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6506</v>
      </c>
      <c r="R7" s="1198"/>
      <c r="S7" s="1198"/>
      <c r="T7" s="1198"/>
      <c r="U7" s="1198"/>
      <c r="V7" s="1198">
        <v>6353</v>
      </c>
      <c r="W7" s="1198"/>
      <c r="X7" s="1198"/>
      <c r="Y7" s="1198"/>
      <c r="Z7" s="1198"/>
      <c r="AA7" s="1198">
        <v>153</v>
      </c>
      <c r="AB7" s="1198"/>
      <c r="AC7" s="1198"/>
      <c r="AD7" s="1198"/>
      <c r="AE7" s="1199"/>
      <c r="AF7" s="1200">
        <v>139</v>
      </c>
      <c r="AG7" s="1201"/>
      <c r="AH7" s="1201"/>
      <c r="AI7" s="1201"/>
      <c r="AJ7" s="1202"/>
      <c r="AK7" s="1184">
        <v>665</v>
      </c>
      <c r="AL7" s="1185"/>
      <c r="AM7" s="1185"/>
      <c r="AN7" s="1185"/>
      <c r="AO7" s="1185"/>
      <c r="AP7" s="1185">
        <v>6356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575</v>
      </c>
      <c r="BT7" s="1189"/>
      <c r="BU7" s="1189"/>
      <c r="BV7" s="1189"/>
      <c r="BW7" s="1189"/>
      <c r="BX7" s="1189"/>
      <c r="BY7" s="1189"/>
      <c r="BZ7" s="1189"/>
      <c r="CA7" s="1189"/>
      <c r="CB7" s="1189"/>
      <c r="CC7" s="1189"/>
      <c r="CD7" s="1189"/>
      <c r="CE7" s="1189"/>
      <c r="CF7" s="1189"/>
      <c r="CG7" s="1190"/>
      <c r="CH7" s="1181">
        <v>2</v>
      </c>
      <c r="CI7" s="1182"/>
      <c r="CJ7" s="1182"/>
      <c r="CK7" s="1182"/>
      <c r="CL7" s="1183"/>
      <c r="CM7" s="1181">
        <v>43</v>
      </c>
      <c r="CN7" s="1182"/>
      <c r="CO7" s="1182"/>
      <c r="CP7" s="1182"/>
      <c r="CQ7" s="1183"/>
      <c r="CR7" s="1181">
        <v>30</v>
      </c>
      <c r="CS7" s="1182"/>
      <c r="CT7" s="1182"/>
      <c r="CU7" s="1182"/>
      <c r="CV7" s="1183"/>
      <c r="CW7" s="1181" t="s">
        <v>572</v>
      </c>
      <c r="CX7" s="1182"/>
      <c r="CY7" s="1182"/>
      <c r="CZ7" s="1182"/>
      <c r="DA7" s="1183"/>
      <c r="DB7" s="1181" t="s">
        <v>572</v>
      </c>
      <c r="DC7" s="1182"/>
      <c r="DD7" s="1182"/>
      <c r="DE7" s="1182"/>
      <c r="DF7" s="1183"/>
      <c r="DG7" s="1181" t="s">
        <v>572</v>
      </c>
      <c r="DH7" s="1182"/>
      <c r="DI7" s="1182"/>
      <c r="DJ7" s="1182"/>
      <c r="DK7" s="1183"/>
      <c r="DL7" s="1181" t="s">
        <v>572</v>
      </c>
      <c r="DM7" s="1182"/>
      <c r="DN7" s="1182"/>
      <c r="DO7" s="1182"/>
      <c r="DP7" s="1183"/>
      <c r="DQ7" s="1181" t="s">
        <v>572</v>
      </c>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576</v>
      </c>
      <c r="BT8" s="1108"/>
      <c r="BU8" s="1108"/>
      <c r="BV8" s="1108"/>
      <c r="BW8" s="1108"/>
      <c r="BX8" s="1108"/>
      <c r="BY8" s="1108"/>
      <c r="BZ8" s="1108"/>
      <c r="CA8" s="1108"/>
      <c r="CB8" s="1108"/>
      <c r="CC8" s="1108"/>
      <c r="CD8" s="1108"/>
      <c r="CE8" s="1108"/>
      <c r="CF8" s="1108"/>
      <c r="CG8" s="1109"/>
      <c r="CH8" s="1082">
        <v>4</v>
      </c>
      <c r="CI8" s="1083"/>
      <c r="CJ8" s="1083"/>
      <c r="CK8" s="1083"/>
      <c r="CL8" s="1084"/>
      <c r="CM8" s="1082">
        <v>37</v>
      </c>
      <c r="CN8" s="1083"/>
      <c r="CO8" s="1083"/>
      <c r="CP8" s="1083"/>
      <c r="CQ8" s="1084"/>
      <c r="CR8" s="1082">
        <v>10</v>
      </c>
      <c r="CS8" s="1083"/>
      <c r="CT8" s="1083"/>
      <c r="CU8" s="1083"/>
      <c r="CV8" s="1084"/>
      <c r="CW8" s="1082" t="s">
        <v>572</v>
      </c>
      <c r="CX8" s="1083"/>
      <c r="CY8" s="1083"/>
      <c r="CZ8" s="1083"/>
      <c r="DA8" s="1084"/>
      <c r="DB8" s="1082" t="s">
        <v>572</v>
      </c>
      <c r="DC8" s="1083"/>
      <c r="DD8" s="1083"/>
      <c r="DE8" s="1083"/>
      <c r="DF8" s="1084"/>
      <c r="DG8" s="1082" t="s">
        <v>572</v>
      </c>
      <c r="DH8" s="1083"/>
      <c r="DI8" s="1083"/>
      <c r="DJ8" s="1083"/>
      <c r="DK8" s="1084"/>
      <c r="DL8" s="1082" t="s">
        <v>572</v>
      </c>
      <c r="DM8" s="1083"/>
      <c r="DN8" s="1083"/>
      <c r="DO8" s="1083"/>
      <c r="DP8" s="1084"/>
      <c r="DQ8" s="1082" t="s">
        <v>572</v>
      </c>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582</v>
      </c>
      <c r="BT9" s="1108"/>
      <c r="BU9" s="1108"/>
      <c r="BV9" s="1108"/>
      <c r="BW9" s="1108"/>
      <c r="BX9" s="1108"/>
      <c r="BY9" s="1108"/>
      <c r="BZ9" s="1108"/>
      <c r="CA9" s="1108"/>
      <c r="CB9" s="1108"/>
      <c r="CC9" s="1108"/>
      <c r="CD9" s="1108"/>
      <c r="CE9" s="1108"/>
      <c r="CF9" s="1108"/>
      <c r="CG9" s="1109"/>
      <c r="CH9" s="1082">
        <v>-21</v>
      </c>
      <c r="CI9" s="1083"/>
      <c r="CJ9" s="1083"/>
      <c r="CK9" s="1083"/>
      <c r="CL9" s="1084"/>
      <c r="CM9" s="1082">
        <v>19</v>
      </c>
      <c r="CN9" s="1083"/>
      <c r="CO9" s="1083"/>
      <c r="CP9" s="1083"/>
      <c r="CQ9" s="1084"/>
      <c r="CR9" s="1082">
        <v>25</v>
      </c>
      <c r="CS9" s="1083"/>
      <c r="CT9" s="1083"/>
      <c r="CU9" s="1083"/>
      <c r="CV9" s="1084"/>
      <c r="CW9" s="1082" t="s">
        <v>583</v>
      </c>
      <c r="CX9" s="1083"/>
      <c r="CY9" s="1083"/>
      <c r="CZ9" s="1083"/>
      <c r="DA9" s="1084"/>
      <c r="DB9" s="1082" t="s">
        <v>583</v>
      </c>
      <c r="DC9" s="1083"/>
      <c r="DD9" s="1083"/>
      <c r="DE9" s="1083"/>
      <c r="DF9" s="1084"/>
      <c r="DG9" s="1082" t="s">
        <v>583</v>
      </c>
      <c r="DH9" s="1083"/>
      <c r="DI9" s="1083"/>
      <c r="DJ9" s="1083"/>
      <c r="DK9" s="1084"/>
      <c r="DL9" s="1082" t="s">
        <v>583</v>
      </c>
      <c r="DM9" s="1083"/>
      <c r="DN9" s="1083"/>
      <c r="DO9" s="1083"/>
      <c r="DP9" s="1084"/>
      <c r="DQ9" s="1082" t="s">
        <v>583</v>
      </c>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388</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139</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760</v>
      </c>
      <c r="R28" s="1147"/>
      <c r="S28" s="1147"/>
      <c r="T28" s="1147"/>
      <c r="U28" s="1147"/>
      <c r="V28" s="1147">
        <v>760</v>
      </c>
      <c r="W28" s="1147"/>
      <c r="X28" s="1147"/>
      <c r="Y28" s="1147"/>
      <c r="Z28" s="1147"/>
      <c r="AA28" s="1147" t="s">
        <v>572</v>
      </c>
      <c r="AB28" s="1147"/>
      <c r="AC28" s="1147"/>
      <c r="AD28" s="1147"/>
      <c r="AE28" s="1148"/>
      <c r="AF28" s="1149">
        <v>0</v>
      </c>
      <c r="AG28" s="1147"/>
      <c r="AH28" s="1147"/>
      <c r="AI28" s="1147"/>
      <c r="AJ28" s="1150"/>
      <c r="AK28" s="1151">
        <v>92</v>
      </c>
      <c r="AL28" s="1139"/>
      <c r="AM28" s="1139"/>
      <c r="AN28" s="1139"/>
      <c r="AO28" s="1139"/>
      <c r="AP28" s="1139" t="s">
        <v>572</v>
      </c>
      <c r="AQ28" s="1139"/>
      <c r="AR28" s="1139"/>
      <c r="AS28" s="1139"/>
      <c r="AT28" s="1139"/>
      <c r="AU28" s="1139" t="s">
        <v>572</v>
      </c>
      <c r="AV28" s="1139"/>
      <c r="AW28" s="1139"/>
      <c r="AX28" s="1139"/>
      <c r="AY28" s="1139"/>
      <c r="AZ28" s="1140" t="s">
        <v>572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403</v>
      </c>
      <c r="C29" s="1125"/>
      <c r="D29" s="1125"/>
      <c r="E29" s="1125"/>
      <c r="F29" s="1125"/>
      <c r="G29" s="1125"/>
      <c r="H29" s="1125"/>
      <c r="I29" s="1125"/>
      <c r="J29" s="1125"/>
      <c r="K29" s="1125"/>
      <c r="L29" s="1125"/>
      <c r="M29" s="1125"/>
      <c r="N29" s="1125"/>
      <c r="O29" s="1125"/>
      <c r="P29" s="1126"/>
      <c r="Q29" s="1136">
        <v>607</v>
      </c>
      <c r="R29" s="1137"/>
      <c r="S29" s="1137"/>
      <c r="T29" s="1137"/>
      <c r="U29" s="1137"/>
      <c r="V29" s="1137">
        <v>606</v>
      </c>
      <c r="W29" s="1137"/>
      <c r="X29" s="1137"/>
      <c r="Y29" s="1137"/>
      <c r="Z29" s="1137"/>
      <c r="AA29" s="1137">
        <v>1</v>
      </c>
      <c r="AB29" s="1137"/>
      <c r="AC29" s="1137"/>
      <c r="AD29" s="1137"/>
      <c r="AE29" s="1138"/>
      <c r="AF29" s="1130">
        <v>1</v>
      </c>
      <c r="AG29" s="1131"/>
      <c r="AH29" s="1131"/>
      <c r="AI29" s="1131"/>
      <c r="AJ29" s="1132"/>
      <c r="AK29" s="1073">
        <v>116</v>
      </c>
      <c r="AL29" s="1064"/>
      <c r="AM29" s="1064"/>
      <c r="AN29" s="1064"/>
      <c r="AO29" s="1064"/>
      <c r="AP29" s="1064" t="s">
        <v>572</v>
      </c>
      <c r="AQ29" s="1064"/>
      <c r="AR29" s="1064"/>
      <c r="AS29" s="1064"/>
      <c r="AT29" s="1064"/>
      <c r="AU29" s="1064" t="s">
        <v>572</v>
      </c>
      <c r="AV29" s="1064"/>
      <c r="AW29" s="1064"/>
      <c r="AX29" s="1064"/>
      <c r="AY29" s="1064"/>
      <c r="AZ29" s="1135" t="s">
        <v>572</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404</v>
      </c>
      <c r="C30" s="1125"/>
      <c r="D30" s="1125"/>
      <c r="E30" s="1125"/>
      <c r="F30" s="1125"/>
      <c r="G30" s="1125"/>
      <c r="H30" s="1125"/>
      <c r="I30" s="1125"/>
      <c r="J30" s="1125"/>
      <c r="K30" s="1125"/>
      <c r="L30" s="1125"/>
      <c r="M30" s="1125"/>
      <c r="N30" s="1125"/>
      <c r="O30" s="1125"/>
      <c r="P30" s="1126"/>
      <c r="Q30" s="1136">
        <v>90</v>
      </c>
      <c r="R30" s="1137"/>
      <c r="S30" s="1137"/>
      <c r="T30" s="1137"/>
      <c r="U30" s="1137"/>
      <c r="V30" s="1137">
        <v>90</v>
      </c>
      <c r="W30" s="1137"/>
      <c r="X30" s="1137"/>
      <c r="Y30" s="1137"/>
      <c r="Z30" s="1137"/>
      <c r="AA30" s="1137" t="s">
        <v>572</v>
      </c>
      <c r="AB30" s="1137"/>
      <c r="AC30" s="1137"/>
      <c r="AD30" s="1137"/>
      <c r="AE30" s="1138"/>
      <c r="AF30" s="1130">
        <v>0</v>
      </c>
      <c r="AG30" s="1131"/>
      <c r="AH30" s="1131"/>
      <c r="AI30" s="1131"/>
      <c r="AJ30" s="1132"/>
      <c r="AK30" s="1073">
        <v>30</v>
      </c>
      <c r="AL30" s="1064"/>
      <c r="AM30" s="1064"/>
      <c r="AN30" s="1064"/>
      <c r="AO30" s="1064"/>
      <c r="AP30" s="1064" t="s">
        <v>572</v>
      </c>
      <c r="AQ30" s="1064"/>
      <c r="AR30" s="1064"/>
      <c r="AS30" s="1064"/>
      <c r="AT30" s="1064"/>
      <c r="AU30" s="1064" t="s">
        <v>572</v>
      </c>
      <c r="AV30" s="1064"/>
      <c r="AW30" s="1064"/>
      <c r="AX30" s="1064"/>
      <c r="AY30" s="1064"/>
      <c r="AZ30" s="1135" t="s">
        <v>572</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405</v>
      </c>
      <c r="C31" s="1125"/>
      <c r="D31" s="1125"/>
      <c r="E31" s="1125"/>
      <c r="F31" s="1125"/>
      <c r="G31" s="1125"/>
      <c r="H31" s="1125"/>
      <c r="I31" s="1125"/>
      <c r="J31" s="1125"/>
      <c r="K31" s="1125"/>
      <c r="L31" s="1125"/>
      <c r="M31" s="1125"/>
      <c r="N31" s="1125"/>
      <c r="O31" s="1125"/>
      <c r="P31" s="1126"/>
      <c r="Q31" s="1136">
        <v>174</v>
      </c>
      <c r="R31" s="1137"/>
      <c r="S31" s="1137"/>
      <c r="T31" s="1137"/>
      <c r="U31" s="1137"/>
      <c r="V31" s="1137">
        <v>162</v>
      </c>
      <c r="W31" s="1137"/>
      <c r="X31" s="1137"/>
      <c r="Y31" s="1137"/>
      <c r="Z31" s="1137"/>
      <c r="AA31" s="1137">
        <v>12</v>
      </c>
      <c r="AB31" s="1137"/>
      <c r="AC31" s="1137"/>
      <c r="AD31" s="1137"/>
      <c r="AE31" s="1138"/>
      <c r="AF31" s="1130">
        <v>437</v>
      </c>
      <c r="AG31" s="1131"/>
      <c r="AH31" s="1131"/>
      <c r="AI31" s="1131"/>
      <c r="AJ31" s="1132"/>
      <c r="AK31" s="1073">
        <v>23</v>
      </c>
      <c r="AL31" s="1064"/>
      <c r="AM31" s="1064"/>
      <c r="AN31" s="1064"/>
      <c r="AO31" s="1064"/>
      <c r="AP31" s="1064">
        <v>726</v>
      </c>
      <c r="AQ31" s="1064"/>
      <c r="AR31" s="1064"/>
      <c r="AS31" s="1064"/>
      <c r="AT31" s="1064"/>
      <c r="AU31" s="1064">
        <v>340</v>
      </c>
      <c r="AV31" s="1064"/>
      <c r="AW31" s="1064"/>
      <c r="AX31" s="1064"/>
      <c r="AY31" s="1064"/>
      <c r="AZ31" s="1135" t="s">
        <v>572</v>
      </c>
      <c r="BA31" s="1135"/>
      <c r="BB31" s="1135"/>
      <c r="BC31" s="1135"/>
      <c r="BD31" s="1135"/>
      <c r="BE31" s="1119" t="s">
        <v>406</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407</v>
      </c>
      <c r="C32" s="1125"/>
      <c r="D32" s="1125"/>
      <c r="E32" s="1125"/>
      <c r="F32" s="1125"/>
      <c r="G32" s="1125"/>
      <c r="H32" s="1125"/>
      <c r="I32" s="1125"/>
      <c r="J32" s="1125"/>
      <c r="K32" s="1125"/>
      <c r="L32" s="1125"/>
      <c r="M32" s="1125"/>
      <c r="N32" s="1125"/>
      <c r="O32" s="1125"/>
      <c r="P32" s="1126"/>
      <c r="Q32" s="1136">
        <v>349</v>
      </c>
      <c r="R32" s="1137"/>
      <c r="S32" s="1137"/>
      <c r="T32" s="1137"/>
      <c r="U32" s="1137"/>
      <c r="V32" s="1137">
        <v>345</v>
      </c>
      <c r="W32" s="1137"/>
      <c r="X32" s="1137"/>
      <c r="Y32" s="1137"/>
      <c r="Z32" s="1137"/>
      <c r="AA32" s="1137">
        <v>4</v>
      </c>
      <c r="AB32" s="1137"/>
      <c r="AC32" s="1137"/>
      <c r="AD32" s="1137"/>
      <c r="AE32" s="1138"/>
      <c r="AF32" s="1130">
        <v>4</v>
      </c>
      <c r="AG32" s="1131"/>
      <c r="AH32" s="1131"/>
      <c r="AI32" s="1131"/>
      <c r="AJ32" s="1132"/>
      <c r="AK32" s="1073">
        <v>202</v>
      </c>
      <c r="AL32" s="1064"/>
      <c r="AM32" s="1064"/>
      <c r="AN32" s="1064"/>
      <c r="AO32" s="1064"/>
      <c r="AP32" s="1064">
        <v>1033</v>
      </c>
      <c r="AQ32" s="1064"/>
      <c r="AR32" s="1064"/>
      <c r="AS32" s="1064"/>
      <c r="AT32" s="1064"/>
      <c r="AU32" s="1064">
        <v>996</v>
      </c>
      <c r="AV32" s="1064"/>
      <c r="AW32" s="1064"/>
      <c r="AX32" s="1064"/>
      <c r="AY32" s="1064"/>
      <c r="AZ32" s="1135" t="s">
        <v>572</v>
      </c>
      <c r="BA32" s="1135"/>
      <c r="BB32" s="1135"/>
      <c r="BC32" s="1135"/>
      <c r="BD32" s="1135"/>
      <c r="BE32" s="1119" t="s">
        <v>408</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409</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442</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129</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412</v>
      </c>
      <c r="B66" s="1089"/>
      <c r="C66" s="1089"/>
      <c r="D66" s="1089"/>
      <c r="E66" s="1089"/>
      <c r="F66" s="1089"/>
      <c r="G66" s="1089"/>
      <c r="H66" s="1089"/>
      <c r="I66" s="1089"/>
      <c r="J66" s="1089"/>
      <c r="K66" s="1089"/>
      <c r="L66" s="1089"/>
      <c r="M66" s="1089"/>
      <c r="N66" s="1089"/>
      <c r="O66" s="1089"/>
      <c r="P66" s="1090"/>
      <c r="Q66" s="1094" t="s">
        <v>413</v>
      </c>
      <c r="R66" s="1095"/>
      <c r="S66" s="1095"/>
      <c r="T66" s="1095"/>
      <c r="U66" s="1096"/>
      <c r="V66" s="1094" t="s">
        <v>395</v>
      </c>
      <c r="W66" s="1095"/>
      <c r="X66" s="1095"/>
      <c r="Y66" s="1095"/>
      <c r="Z66" s="1096"/>
      <c r="AA66" s="1094" t="s">
        <v>414</v>
      </c>
      <c r="AB66" s="1095"/>
      <c r="AC66" s="1095"/>
      <c r="AD66" s="1095"/>
      <c r="AE66" s="1096"/>
      <c r="AF66" s="1100" t="s">
        <v>415</v>
      </c>
      <c r="AG66" s="1101"/>
      <c r="AH66" s="1101"/>
      <c r="AI66" s="1101"/>
      <c r="AJ66" s="1102"/>
      <c r="AK66" s="1094" t="s">
        <v>398</v>
      </c>
      <c r="AL66" s="1089"/>
      <c r="AM66" s="1089"/>
      <c r="AN66" s="1089"/>
      <c r="AO66" s="1090"/>
      <c r="AP66" s="1094" t="s">
        <v>416</v>
      </c>
      <c r="AQ66" s="1095"/>
      <c r="AR66" s="1095"/>
      <c r="AS66" s="1095"/>
      <c r="AT66" s="1096"/>
      <c r="AU66" s="1094" t="s">
        <v>417</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573</v>
      </c>
      <c r="C68" s="1079"/>
      <c r="D68" s="1079"/>
      <c r="E68" s="1079"/>
      <c r="F68" s="1079"/>
      <c r="G68" s="1079"/>
      <c r="H68" s="1079"/>
      <c r="I68" s="1079"/>
      <c r="J68" s="1079"/>
      <c r="K68" s="1079"/>
      <c r="L68" s="1079"/>
      <c r="M68" s="1079"/>
      <c r="N68" s="1079"/>
      <c r="O68" s="1079"/>
      <c r="P68" s="1080"/>
      <c r="Q68" s="1081">
        <v>1003</v>
      </c>
      <c r="R68" s="1075"/>
      <c r="S68" s="1075"/>
      <c r="T68" s="1075"/>
      <c r="U68" s="1075"/>
      <c r="V68" s="1075">
        <v>987</v>
      </c>
      <c r="W68" s="1075"/>
      <c r="X68" s="1075"/>
      <c r="Y68" s="1075"/>
      <c r="Z68" s="1075"/>
      <c r="AA68" s="1075">
        <v>16</v>
      </c>
      <c r="AB68" s="1075"/>
      <c r="AC68" s="1075"/>
      <c r="AD68" s="1075"/>
      <c r="AE68" s="1075"/>
      <c r="AF68" s="1075">
        <v>16</v>
      </c>
      <c r="AG68" s="1075"/>
      <c r="AH68" s="1075"/>
      <c r="AI68" s="1075"/>
      <c r="AJ68" s="1075"/>
      <c r="AK68" s="1075" t="s">
        <v>572</v>
      </c>
      <c r="AL68" s="1075"/>
      <c r="AM68" s="1075"/>
      <c r="AN68" s="1075"/>
      <c r="AO68" s="1075"/>
      <c r="AP68" s="1075">
        <v>352</v>
      </c>
      <c r="AQ68" s="1075"/>
      <c r="AR68" s="1075"/>
      <c r="AS68" s="1075"/>
      <c r="AT68" s="1075"/>
      <c r="AU68" s="1075">
        <v>42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574</v>
      </c>
      <c r="C69" s="1068"/>
      <c r="D69" s="1068"/>
      <c r="E69" s="1068"/>
      <c r="F69" s="1068"/>
      <c r="G69" s="1068"/>
      <c r="H69" s="1068"/>
      <c r="I69" s="1068"/>
      <c r="J69" s="1068"/>
      <c r="K69" s="1068"/>
      <c r="L69" s="1068"/>
      <c r="M69" s="1068"/>
      <c r="N69" s="1068"/>
      <c r="O69" s="1068"/>
      <c r="P69" s="1069"/>
      <c r="Q69" s="1070">
        <v>17</v>
      </c>
      <c r="R69" s="1064"/>
      <c r="S69" s="1064"/>
      <c r="T69" s="1064"/>
      <c r="U69" s="1064"/>
      <c r="V69" s="1064">
        <v>14</v>
      </c>
      <c r="W69" s="1064"/>
      <c r="X69" s="1064"/>
      <c r="Y69" s="1064"/>
      <c r="Z69" s="1064"/>
      <c r="AA69" s="1064">
        <v>3</v>
      </c>
      <c r="AB69" s="1064"/>
      <c r="AC69" s="1064"/>
      <c r="AD69" s="1064"/>
      <c r="AE69" s="1064"/>
      <c r="AF69" s="1064">
        <v>3</v>
      </c>
      <c r="AG69" s="1064"/>
      <c r="AH69" s="1064"/>
      <c r="AI69" s="1064"/>
      <c r="AJ69" s="1064"/>
      <c r="AK69" s="1064" t="s">
        <v>572</v>
      </c>
      <c r="AL69" s="1064"/>
      <c r="AM69" s="1064"/>
      <c r="AN69" s="1064"/>
      <c r="AO69" s="1064"/>
      <c r="AP69" s="1064" t="s">
        <v>572</v>
      </c>
      <c r="AQ69" s="1064"/>
      <c r="AR69" s="1064"/>
      <c r="AS69" s="1064"/>
      <c r="AT69" s="1064"/>
      <c r="AU69" s="1064" t="s">
        <v>572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306</v>
      </c>
      <c r="AG109" s="987"/>
      <c r="AH109" s="987"/>
      <c r="AI109" s="987"/>
      <c r="AJ109" s="988"/>
      <c r="AK109" s="989" t="s">
        <v>305</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306</v>
      </c>
      <c r="BW109" s="987"/>
      <c r="BX109" s="987"/>
      <c r="BY109" s="987"/>
      <c r="BZ109" s="988"/>
      <c r="CA109" s="989" t="s">
        <v>305</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306</v>
      </c>
      <c r="DM109" s="987"/>
      <c r="DN109" s="987"/>
      <c r="DO109" s="987"/>
      <c r="DP109" s="988"/>
      <c r="DQ109" s="989" t="s">
        <v>305</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456483</v>
      </c>
      <c r="AB110" s="980"/>
      <c r="AC110" s="980"/>
      <c r="AD110" s="980"/>
      <c r="AE110" s="981"/>
      <c r="AF110" s="982">
        <v>537685</v>
      </c>
      <c r="AG110" s="980"/>
      <c r="AH110" s="980"/>
      <c r="AI110" s="980"/>
      <c r="AJ110" s="981"/>
      <c r="AK110" s="982">
        <v>567476</v>
      </c>
      <c r="AL110" s="980"/>
      <c r="AM110" s="980"/>
      <c r="AN110" s="980"/>
      <c r="AO110" s="981"/>
      <c r="AP110" s="983">
        <v>20.399999999999999</v>
      </c>
      <c r="AQ110" s="984"/>
      <c r="AR110" s="984"/>
      <c r="AS110" s="984"/>
      <c r="AT110" s="985"/>
      <c r="AU110" s="1019" t="s">
        <v>72</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5709654</v>
      </c>
      <c r="BR110" s="927"/>
      <c r="BS110" s="927"/>
      <c r="BT110" s="927"/>
      <c r="BU110" s="927"/>
      <c r="BV110" s="927">
        <v>5989532</v>
      </c>
      <c r="BW110" s="927"/>
      <c r="BX110" s="927"/>
      <c r="BY110" s="927"/>
      <c r="BZ110" s="927"/>
      <c r="CA110" s="927">
        <v>6355608</v>
      </c>
      <c r="CB110" s="927"/>
      <c r="CC110" s="927"/>
      <c r="CD110" s="927"/>
      <c r="CE110" s="927"/>
      <c r="CF110" s="951">
        <v>228.4</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117562</v>
      </c>
      <c r="DH110" s="927"/>
      <c r="DI110" s="927"/>
      <c r="DJ110" s="927"/>
      <c r="DK110" s="927"/>
      <c r="DL110" s="927">
        <v>103306</v>
      </c>
      <c r="DM110" s="927"/>
      <c r="DN110" s="927"/>
      <c r="DO110" s="927"/>
      <c r="DP110" s="927"/>
      <c r="DQ110" s="927">
        <v>89050</v>
      </c>
      <c r="DR110" s="927"/>
      <c r="DS110" s="927"/>
      <c r="DT110" s="927"/>
      <c r="DU110" s="927"/>
      <c r="DV110" s="928">
        <v>3.2</v>
      </c>
      <c r="DW110" s="928"/>
      <c r="DX110" s="928"/>
      <c r="DY110" s="928"/>
      <c r="DZ110" s="929"/>
    </row>
    <row r="111" spans="1:131" s="247" customFormat="1" ht="26.25" customHeight="1" x14ac:dyDescent="0.15">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391</v>
      </c>
      <c r="AB111" s="1008"/>
      <c r="AC111" s="1008"/>
      <c r="AD111" s="1008"/>
      <c r="AE111" s="1009"/>
      <c r="AF111" s="1010" t="s">
        <v>129</v>
      </c>
      <c r="AG111" s="1008"/>
      <c r="AH111" s="1008"/>
      <c r="AI111" s="1008"/>
      <c r="AJ111" s="1009"/>
      <c r="AK111" s="1010" t="s">
        <v>129</v>
      </c>
      <c r="AL111" s="1008"/>
      <c r="AM111" s="1008"/>
      <c r="AN111" s="1008"/>
      <c r="AO111" s="1009"/>
      <c r="AP111" s="1011" t="s">
        <v>129</v>
      </c>
      <c r="AQ111" s="1012"/>
      <c r="AR111" s="1012"/>
      <c r="AS111" s="1012"/>
      <c r="AT111" s="1013"/>
      <c r="AU111" s="1021"/>
      <c r="AV111" s="1022"/>
      <c r="AW111" s="1022"/>
      <c r="AX111" s="1022"/>
      <c r="AY111" s="1022"/>
      <c r="AZ111" s="897" t="s">
        <v>435</v>
      </c>
      <c r="BA111" s="832"/>
      <c r="BB111" s="832"/>
      <c r="BC111" s="832"/>
      <c r="BD111" s="832"/>
      <c r="BE111" s="832"/>
      <c r="BF111" s="832"/>
      <c r="BG111" s="832"/>
      <c r="BH111" s="832"/>
      <c r="BI111" s="832"/>
      <c r="BJ111" s="832"/>
      <c r="BK111" s="832"/>
      <c r="BL111" s="832"/>
      <c r="BM111" s="832"/>
      <c r="BN111" s="832"/>
      <c r="BO111" s="832"/>
      <c r="BP111" s="833"/>
      <c r="BQ111" s="898">
        <v>117562</v>
      </c>
      <c r="BR111" s="899"/>
      <c r="BS111" s="899"/>
      <c r="BT111" s="899"/>
      <c r="BU111" s="899"/>
      <c r="BV111" s="899">
        <v>103306</v>
      </c>
      <c r="BW111" s="899"/>
      <c r="BX111" s="899"/>
      <c r="BY111" s="899"/>
      <c r="BZ111" s="899"/>
      <c r="CA111" s="899">
        <v>89050</v>
      </c>
      <c r="CB111" s="899"/>
      <c r="CC111" s="899"/>
      <c r="CD111" s="899"/>
      <c r="CE111" s="899"/>
      <c r="CF111" s="960">
        <v>3.2</v>
      </c>
      <c r="CG111" s="961"/>
      <c r="CH111" s="961"/>
      <c r="CI111" s="961"/>
      <c r="CJ111" s="961"/>
      <c r="CK111" s="1016"/>
      <c r="CL111" s="903"/>
      <c r="CM111" s="906" t="s">
        <v>436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391</v>
      </c>
      <c r="DR111" s="899"/>
      <c r="DS111" s="899"/>
      <c r="DT111" s="899"/>
      <c r="DU111" s="899"/>
      <c r="DV111" s="876" t="s">
        <v>437</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437</v>
      </c>
      <c r="AB112" s="862"/>
      <c r="AC112" s="862"/>
      <c r="AD112" s="862"/>
      <c r="AE112" s="863"/>
      <c r="AF112" s="864" t="s">
        <v>129</v>
      </c>
      <c r="AG112" s="862"/>
      <c r="AH112" s="862"/>
      <c r="AI112" s="862"/>
      <c r="AJ112" s="863"/>
      <c r="AK112" s="864" t="s">
        <v>129</v>
      </c>
      <c r="AL112" s="862"/>
      <c r="AM112" s="862"/>
      <c r="AN112" s="862"/>
      <c r="AO112" s="863"/>
      <c r="AP112" s="909" t="s">
        <v>391</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1351545</v>
      </c>
      <c r="BR112" s="899"/>
      <c r="BS112" s="899"/>
      <c r="BT112" s="899"/>
      <c r="BU112" s="899"/>
      <c r="BV112" s="899">
        <v>1350928</v>
      </c>
      <c r="BW112" s="899"/>
      <c r="BX112" s="899"/>
      <c r="BY112" s="899"/>
      <c r="BZ112" s="899"/>
      <c r="CA112" s="899">
        <v>1336573</v>
      </c>
      <c r="CB112" s="899"/>
      <c r="CC112" s="899"/>
      <c r="CD112" s="899"/>
      <c r="CE112" s="899"/>
      <c r="CF112" s="960">
        <v>48</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437</v>
      </c>
      <c r="DH112" s="899"/>
      <c r="DI112" s="899"/>
      <c r="DJ112" s="899"/>
      <c r="DK112" s="899"/>
      <c r="DL112" s="899" t="s">
        <v>391</v>
      </c>
      <c r="DM112" s="899"/>
      <c r="DN112" s="899"/>
      <c r="DO112" s="899"/>
      <c r="DP112" s="899"/>
      <c r="DQ112" s="899" t="s">
        <v>129</v>
      </c>
      <c r="DR112" s="899"/>
      <c r="DS112" s="899"/>
      <c r="DT112" s="899"/>
      <c r="DU112" s="899"/>
      <c r="DV112" s="876" t="s">
        <v>442</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209075</v>
      </c>
      <c r="AB113" s="1008"/>
      <c r="AC113" s="1008"/>
      <c r="AD113" s="1008"/>
      <c r="AE113" s="1009"/>
      <c r="AF113" s="1010">
        <v>200703</v>
      </c>
      <c r="AG113" s="1008"/>
      <c r="AH113" s="1008"/>
      <c r="AI113" s="1008"/>
      <c r="AJ113" s="1009"/>
      <c r="AK113" s="1010">
        <v>185163</v>
      </c>
      <c r="AL113" s="1008"/>
      <c r="AM113" s="1008"/>
      <c r="AN113" s="1008"/>
      <c r="AO113" s="1009"/>
      <c r="AP113" s="1011">
        <v>6.7</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54515</v>
      </c>
      <c r="BR113" s="899"/>
      <c r="BS113" s="899"/>
      <c r="BT113" s="899"/>
      <c r="BU113" s="899"/>
      <c r="BV113" s="899">
        <v>42707</v>
      </c>
      <c r="BW113" s="899"/>
      <c r="BX113" s="899"/>
      <c r="BY113" s="899"/>
      <c r="BZ113" s="899"/>
      <c r="CA113" s="899">
        <v>30842</v>
      </c>
      <c r="CB113" s="899"/>
      <c r="CC113" s="899"/>
      <c r="CD113" s="899"/>
      <c r="CE113" s="899"/>
      <c r="CF113" s="960">
        <v>1.1000000000000001</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129</v>
      </c>
      <c r="DM113" s="862"/>
      <c r="DN113" s="862"/>
      <c r="DO113" s="862"/>
      <c r="DP113" s="863"/>
      <c r="DQ113" s="864" t="s">
        <v>391</v>
      </c>
      <c r="DR113" s="862"/>
      <c r="DS113" s="862"/>
      <c r="DT113" s="862"/>
      <c r="DU113" s="863"/>
      <c r="DV113" s="909" t="s">
        <v>442</v>
      </c>
      <c r="DW113" s="910"/>
      <c r="DX113" s="910"/>
      <c r="DY113" s="910"/>
      <c r="DZ113" s="911"/>
    </row>
    <row r="114" spans="1:130" s="247"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442</v>
      </c>
      <c r="AB114" s="862"/>
      <c r="AC114" s="862"/>
      <c r="AD114" s="862"/>
      <c r="AE114" s="863"/>
      <c r="AF114" s="864" t="s">
        <v>129</v>
      </c>
      <c r="AG114" s="862"/>
      <c r="AH114" s="862"/>
      <c r="AI114" s="862"/>
      <c r="AJ114" s="863"/>
      <c r="AK114" s="864" t="s">
        <v>391</v>
      </c>
      <c r="AL114" s="862"/>
      <c r="AM114" s="862"/>
      <c r="AN114" s="862"/>
      <c r="AO114" s="863"/>
      <c r="AP114" s="909" t="s">
        <v>129</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958461</v>
      </c>
      <c r="BR114" s="899"/>
      <c r="BS114" s="899"/>
      <c r="BT114" s="899"/>
      <c r="BU114" s="899"/>
      <c r="BV114" s="899">
        <v>851318</v>
      </c>
      <c r="BW114" s="899"/>
      <c r="BX114" s="899"/>
      <c r="BY114" s="899"/>
      <c r="BZ114" s="899"/>
      <c r="CA114" s="899">
        <v>720431</v>
      </c>
      <c r="CB114" s="899"/>
      <c r="CC114" s="899"/>
      <c r="CD114" s="899"/>
      <c r="CE114" s="899"/>
      <c r="CF114" s="960">
        <v>25.9</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437</v>
      </c>
      <c r="DM114" s="862"/>
      <c r="DN114" s="862"/>
      <c r="DO114" s="862"/>
      <c r="DP114" s="863"/>
      <c r="DQ114" s="864" t="s">
        <v>129</v>
      </c>
      <c r="DR114" s="862"/>
      <c r="DS114" s="862"/>
      <c r="DT114" s="862"/>
      <c r="DU114" s="863"/>
      <c r="DV114" s="909" t="s">
        <v>129</v>
      </c>
      <c r="DW114" s="910"/>
      <c r="DX114" s="910"/>
      <c r="DY114" s="910"/>
      <c r="DZ114" s="911"/>
    </row>
    <row r="115" spans="1:130" s="247" customFormat="1" ht="26.25" customHeight="1" x14ac:dyDescent="0.15">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129</v>
      </c>
      <c r="AB115" s="1008"/>
      <c r="AC115" s="1008"/>
      <c r="AD115" s="1008"/>
      <c r="AE115" s="1009"/>
      <c r="AF115" s="1010" t="s">
        <v>129</v>
      </c>
      <c r="AG115" s="1008"/>
      <c r="AH115" s="1008"/>
      <c r="AI115" s="1008"/>
      <c r="AJ115" s="1009"/>
      <c r="AK115" s="1010" t="s">
        <v>129</v>
      </c>
      <c r="AL115" s="1008"/>
      <c r="AM115" s="1008"/>
      <c r="AN115" s="1008"/>
      <c r="AO115" s="1009"/>
      <c r="AP115" s="1011" t="s">
        <v>129</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129</v>
      </c>
      <c r="BW115" s="899"/>
      <c r="BX115" s="899"/>
      <c r="BY115" s="899"/>
      <c r="BZ115" s="899"/>
      <c r="CA115" s="899" t="s">
        <v>129</v>
      </c>
      <c r="CB115" s="899"/>
      <c r="CC115" s="899"/>
      <c r="CD115" s="899"/>
      <c r="CE115" s="899"/>
      <c r="CF115" s="960" t="s">
        <v>391</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442</v>
      </c>
      <c r="DH115" s="862"/>
      <c r="DI115" s="862"/>
      <c r="DJ115" s="862"/>
      <c r="DK115" s="863"/>
      <c r="DL115" s="864" t="s">
        <v>437</v>
      </c>
      <c r="DM115" s="862"/>
      <c r="DN115" s="862"/>
      <c r="DO115" s="862"/>
      <c r="DP115" s="863"/>
      <c r="DQ115" s="864" t="s">
        <v>129</v>
      </c>
      <c r="DR115" s="862"/>
      <c r="DS115" s="862"/>
      <c r="DT115" s="862"/>
      <c r="DU115" s="863"/>
      <c r="DV115" s="909" t="s">
        <v>129</v>
      </c>
      <c r="DW115" s="910"/>
      <c r="DX115" s="910"/>
      <c r="DY115" s="910"/>
      <c r="DZ115" s="911"/>
    </row>
    <row r="116" spans="1:130" s="247" customFormat="1" ht="26.25" customHeight="1" x14ac:dyDescent="0.15">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37</v>
      </c>
      <c r="AB116" s="862"/>
      <c r="AC116" s="862"/>
      <c r="AD116" s="862"/>
      <c r="AE116" s="863"/>
      <c r="AF116" s="864">
        <v>54</v>
      </c>
      <c r="AG116" s="862"/>
      <c r="AH116" s="862"/>
      <c r="AI116" s="862"/>
      <c r="AJ116" s="863"/>
      <c r="AK116" s="864">
        <v>107</v>
      </c>
      <c r="AL116" s="862"/>
      <c r="AM116" s="862"/>
      <c r="AN116" s="862"/>
      <c r="AO116" s="863"/>
      <c r="AP116" s="909">
        <v>0</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391</v>
      </c>
      <c r="BW116" s="899"/>
      <c r="BX116" s="899"/>
      <c r="BY116" s="899"/>
      <c r="BZ116" s="899"/>
      <c r="CA116" s="899" t="s">
        <v>129</v>
      </c>
      <c r="CB116" s="899"/>
      <c r="CC116" s="899"/>
      <c r="CD116" s="899"/>
      <c r="CE116" s="899"/>
      <c r="CF116" s="960" t="s">
        <v>129</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129</v>
      </c>
      <c r="DM116" s="862"/>
      <c r="DN116" s="862"/>
      <c r="DO116" s="862"/>
      <c r="DP116" s="863"/>
      <c r="DQ116" s="864" t="s">
        <v>129</v>
      </c>
      <c r="DR116" s="862"/>
      <c r="DS116" s="862"/>
      <c r="DT116" s="862"/>
      <c r="DU116" s="863"/>
      <c r="DV116" s="909" t="s">
        <v>437</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665595</v>
      </c>
      <c r="AB117" s="994"/>
      <c r="AC117" s="994"/>
      <c r="AD117" s="994"/>
      <c r="AE117" s="995"/>
      <c r="AF117" s="996">
        <v>738442</v>
      </c>
      <c r="AG117" s="994"/>
      <c r="AH117" s="994"/>
      <c r="AI117" s="994"/>
      <c r="AJ117" s="995"/>
      <c r="AK117" s="996">
        <v>752746</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391</v>
      </c>
      <c r="BW117" s="899"/>
      <c r="BX117" s="899"/>
      <c r="BY117" s="899"/>
      <c r="BZ117" s="899"/>
      <c r="CA117" s="899" t="s">
        <v>129</v>
      </c>
      <c r="CB117" s="899"/>
      <c r="CC117" s="899"/>
      <c r="CD117" s="899"/>
      <c r="CE117" s="899"/>
      <c r="CF117" s="960" t="s">
        <v>391</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437</v>
      </c>
      <c r="DH117" s="862"/>
      <c r="DI117" s="862"/>
      <c r="DJ117" s="862"/>
      <c r="DK117" s="863"/>
      <c r="DL117" s="864" t="s">
        <v>129</v>
      </c>
      <c r="DM117" s="862"/>
      <c r="DN117" s="862"/>
      <c r="DO117" s="862"/>
      <c r="DP117" s="863"/>
      <c r="DQ117" s="864" t="s">
        <v>391</v>
      </c>
      <c r="DR117" s="862"/>
      <c r="DS117" s="862"/>
      <c r="DT117" s="862"/>
      <c r="DU117" s="863"/>
      <c r="DV117" s="909" t="s">
        <v>129</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306</v>
      </c>
      <c r="AG118" s="987"/>
      <c r="AH118" s="987"/>
      <c r="AI118" s="987"/>
      <c r="AJ118" s="988"/>
      <c r="AK118" s="989" t="s">
        <v>305</v>
      </c>
      <c r="AL118" s="987"/>
      <c r="AM118" s="987"/>
      <c r="AN118" s="987"/>
      <c r="AO118" s="988"/>
      <c r="AP118" s="990" t="s">
        <v>428</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129</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391</v>
      </c>
      <c r="DR118" s="862"/>
      <c r="DS118" s="862"/>
      <c r="DT118" s="862"/>
      <c r="DU118" s="863"/>
      <c r="DV118" s="909" t="s">
        <v>129</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437</v>
      </c>
      <c r="AB119" s="980"/>
      <c r="AC119" s="980"/>
      <c r="AD119" s="980"/>
      <c r="AE119" s="981"/>
      <c r="AF119" s="982" t="s">
        <v>129</v>
      </c>
      <c r="AG119" s="980"/>
      <c r="AH119" s="980"/>
      <c r="AI119" s="980"/>
      <c r="AJ119" s="981"/>
      <c r="AK119" s="982" t="s">
        <v>442</v>
      </c>
      <c r="AL119" s="980"/>
      <c r="AM119" s="980"/>
      <c r="AN119" s="980"/>
      <c r="AO119" s="981"/>
      <c r="AP119" s="983" t="s">
        <v>129</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460</v>
      </c>
      <c r="BP119" s="963"/>
      <c r="BQ119" s="967">
        <v>8191737</v>
      </c>
      <c r="BR119" s="930"/>
      <c r="BS119" s="930"/>
      <c r="BT119" s="930"/>
      <c r="BU119" s="930"/>
      <c r="BV119" s="930">
        <v>8337791</v>
      </c>
      <c r="BW119" s="930"/>
      <c r="BX119" s="930"/>
      <c r="BY119" s="930"/>
      <c r="BZ119" s="930"/>
      <c r="CA119" s="930">
        <v>8532504</v>
      </c>
      <c r="CB119" s="930"/>
      <c r="CC119" s="930"/>
      <c r="CD119" s="930"/>
      <c r="CE119" s="930"/>
      <c r="CF119" s="828"/>
      <c r="CG119" s="829"/>
      <c r="CH119" s="829"/>
      <c r="CI119" s="829"/>
      <c r="CJ119" s="919"/>
      <c r="CK119" s="1017"/>
      <c r="CL119" s="905"/>
      <c r="CM119" s="923" t="s">
        <v>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391</v>
      </c>
      <c r="DM119" s="845"/>
      <c r="DN119" s="845"/>
      <c r="DO119" s="845"/>
      <c r="DP119" s="846"/>
      <c r="DQ119" s="847" t="s">
        <v>391</v>
      </c>
      <c r="DR119" s="845"/>
      <c r="DS119" s="845"/>
      <c r="DT119" s="845"/>
      <c r="DU119" s="846"/>
      <c r="DV119" s="933" t="s">
        <v>129</v>
      </c>
      <c r="DW119" s="934"/>
      <c r="DX119" s="934"/>
      <c r="DY119" s="934"/>
      <c r="DZ119" s="935"/>
    </row>
    <row r="120" spans="1:130" s="247" customFormat="1" ht="26.25" customHeight="1" x14ac:dyDescent="0.15">
      <c r="A120" s="902"/>
      <c r="B120" s="903"/>
      <c r="C120" s="906" t="s">
        <v>436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437</v>
      </c>
      <c r="AQ120" s="910"/>
      <c r="AR120" s="910"/>
      <c r="AS120" s="910"/>
      <c r="AT120" s="911"/>
      <c r="AU120" s="968" t="s">
        <v>462</v>
      </c>
      <c r="AV120" s="969"/>
      <c r="AW120" s="969"/>
      <c r="AX120" s="969"/>
      <c r="AY120" s="970"/>
      <c r="AZ120" s="945" t="s">
        <v>463</v>
      </c>
      <c r="BA120" s="890"/>
      <c r="BB120" s="890"/>
      <c r="BC120" s="890"/>
      <c r="BD120" s="890"/>
      <c r="BE120" s="890"/>
      <c r="BF120" s="890"/>
      <c r="BG120" s="890"/>
      <c r="BH120" s="890"/>
      <c r="BI120" s="890"/>
      <c r="BJ120" s="890"/>
      <c r="BK120" s="890"/>
      <c r="BL120" s="890"/>
      <c r="BM120" s="890"/>
      <c r="BN120" s="890"/>
      <c r="BO120" s="890"/>
      <c r="BP120" s="891"/>
      <c r="BQ120" s="946">
        <v>5850103</v>
      </c>
      <c r="BR120" s="927"/>
      <c r="BS120" s="927"/>
      <c r="BT120" s="927"/>
      <c r="BU120" s="927"/>
      <c r="BV120" s="927">
        <v>5613023</v>
      </c>
      <c r="BW120" s="927"/>
      <c r="BX120" s="927"/>
      <c r="BY120" s="927"/>
      <c r="BZ120" s="927"/>
      <c r="CA120" s="927">
        <v>5593032</v>
      </c>
      <c r="CB120" s="927"/>
      <c r="CC120" s="927"/>
      <c r="CD120" s="927"/>
      <c r="CE120" s="927"/>
      <c r="CF120" s="951">
        <v>201</v>
      </c>
      <c r="CG120" s="952"/>
      <c r="CH120" s="952"/>
      <c r="CI120" s="952"/>
      <c r="CJ120" s="952"/>
      <c r="CK120" s="953" t="s">
        <v>464</v>
      </c>
      <c r="CL120" s="937"/>
      <c r="CM120" s="937"/>
      <c r="CN120" s="937"/>
      <c r="CO120" s="938"/>
      <c r="CP120" s="957" t="s">
        <v>407</v>
      </c>
      <c r="CQ120" s="958"/>
      <c r="CR120" s="958"/>
      <c r="CS120" s="958"/>
      <c r="CT120" s="958"/>
      <c r="CU120" s="958"/>
      <c r="CV120" s="958"/>
      <c r="CW120" s="958"/>
      <c r="CX120" s="958"/>
      <c r="CY120" s="958"/>
      <c r="CZ120" s="958"/>
      <c r="DA120" s="958"/>
      <c r="DB120" s="958"/>
      <c r="DC120" s="958"/>
      <c r="DD120" s="958"/>
      <c r="DE120" s="958"/>
      <c r="DF120" s="959"/>
      <c r="DG120" s="946">
        <v>1178817</v>
      </c>
      <c r="DH120" s="927"/>
      <c r="DI120" s="927"/>
      <c r="DJ120" s="927"/>
      <c r="DK120" s="927"/>
      <c r="DL120" s="927">
        <v>1112738</v>
      </c>
      <c r="DM120" s="927"/>
      <c r="DN120" s="927"/>
      <c r="DO120" s="927"/>
      <c r="DP120" s="927"/>
      <c r="DQ120" s="927">
        <v>996164</v>
      </c>
      <c r="DR120" s="927"/>
      <c r="DS120" s="927"/>
      <c r="DT120" s="927"/>
      <c r="DU120" s="927"/>
      <c r="DV120" s="928">
        <v>35.799999999999997</v>
      </c>
      <c r="DW120" s="928"/>
      <c r="DX120" s="928"/>
      <c r="DY120" s="928"/>
      <c r="DZ120" s="929"/>
    </row>
    <row r="121" spans="1:130" s="247" customFormat="1" ht="26.25" customHeight="1" x14ac:dyDescent="0.15">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391</v>
      </c>
      <c r="AB121" s="862"/>
      <c r="AC121" s="862"/>
      <c r="AD121" s="862"/>
      <c r="AE121" s="863"/>
      <c r="AF121" s="864" t="s">
        <v>129</v>
      </c>
      <c r="AG121" s="862"/>
      <c r="AH121" s="862"/>
      <c r="AI121" s="862"/>
      <c r="AJ121" s="863"/>
      <c r="AK121" s="864" t="s">
        <v>129</v>
      </c>
      <c r="AL121" s="862"/>
      <c r="AM121" s="862"/>
      <c r="AN121" s="862"/>
      <c r="AO121" s="863"/>
      <c r="AP121" s="909" t="s">
        <v>442</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v>372570</v>
      </c>
      <c r="BR121" s="899"/>
      <c r="BS121" s="899"/>
      <c r="BT121" s="899"/>
      <c r="BU121" s="899"/>
      <c r="BV121" s="899">
        <v>433001</v>
      </c>
      <c r="BW121" s="899"/>
      <c r="BX121" s="899"/>
      <c r="BY121" s="899"/>
      <c r="BZ121" s="899"/>
      <c r="CA121" s="899">
        <v>418069</v>
      </c>
      <c r="CB121" s="899"/>
      <c r="CC121" s="899"/>
      <c r="CD121" s="899"/>
      <c r="CE121" s="899"/>
      <c r="CF121" s="960">
        <v>15</v>
      </c>
      <c r="CG121" s="961"/>
      <c r="CH121" s="961"/>
      <c r="CI121" s="961"/>
      <c r="CJ121" s="961"/>
      <c r="CK121" s="954"/>
      <c r="CL121" s="940"/>
      <c r="CM121" s="940"/>
      <c r="CN121" s="940"/>
      <c r="CO121" s="941"/>
      <c r="CP121" s="920" t="s">
        <v>405</v>
      </c>
      <c r="CQ121" s="921"/>
      <c r="CR121" s="921"/>
      <c r="CS121" s="921"/>
      <c r="CT121" s="921"/>
      <c r="CU121" s="921"/>
      <c r="CV121" s="921"/>
      <c r="CW121" s="921"/>
      <c r="CX121" s="921"/>
      <c r="CY121" s="921"/>
      <c r="CZ121" s="921"/>
      <c r="DA121" s="921"/>
      <c r="DB121" s="921"/>
      <c r="DC121" s="921"/>
      <c r="DD121" s="921"/>
      <c r="DE121" s="921"/>
      <c r="DF121" s="922"/>
      <c r="DG121" s="898">
        <v>172728</v>
      </c>
      <c r="DH121" s="899"/>
      <c r="DI121" s="899"/>
      <c r="DJ121" s="899"/>
      <c r="DK121" s="899"/>
      <c r="DL121" s="899">
        <v>238190</v>
      </c>
      <c r="DM121" s="899"/>
      <c r="DN121" s="899"/>
      <c r="DO121" s="899"/>
      <c r="DP121" s="899"/>
      <c r="DQ121" s="899">
        <v>340409</v>
      </c>
      <c r="DR121" s="899"/>
      <c r="DS121" s="899"/>
      <c r="DT121" s="899"/>
      <c r="DU121" s="899"/>
      <c r="DV121" s="876">
        <v>12.2</v>
      </c>
      <c r="DW121" s="876"/>
      <c r="DX121" s="876"/>
      <c r="DY121" s="876"/>
      <c r="DZ121" s="877"/>
    </row>
    <row r="122" spans="1:130" s="247" customFormat="1" ht="26.25" customHeight="1" x14ac:dyDescent="0.15">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391</v>
      </c>
      <c r="AB122" s="862"/>
      <c r="AC122" s="862"/>
      <c r="AD122" s="862"/>
      <c r="AE122" s="863"/>
      <c r="AF122" s="864" t="s">
        <v>391</v>
      </c>
      <c r="AG122" s="862"/>
      <c r="AH122" s="862"/>
      <c r="AI122" s="862"/>
      <c r="AJ122" s="863"/>
      <c r="AK122" s="864" t="s">
        <v>437</v>
      </c>
      <c r="AL122" s="862"/>
      <c r="AM122" s="862"/>
      <c r="AN122" s="862"/>
      <c r="AO122" s="863"/>
      <c r="AP122" s="909" t="s">
        <v>437</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5135399</v>
      </c>
      <c r="BR122" s="930"/>
      <c r="BS122" s="930"/>
      <c r="BT122" s="930"/>
      <c r="BU122" s="930"/>
      <c r="BV122" s="930">
        <v>5223149</v>
      </c>
      <c r="BW122" s="930"/>
      <c r="BX122" s="930"/>
      <c r="BY122" s="930"/>
      <c r="BZ122" s="930"/>
      <c r="CA122" s="930">
        <v>5381690</v>
      </c>
      <c r="CB122" s="930"/>
      <c r="CC122" s="930"/>
      <c r="CD122" s="930"/>
      <c r="CE122" s="930"/>
      <c r="CF122" s="931">
        <v>193.4</v>
      </c>
      <c r="CG122" s="932"/>
      <c r="CH122" s="932"/>
      <c r="CI122" s="932"/>
      <c r="CJ122" s="932"/>
      <c r="CK122" s="954"/>
      <c r="CL122" s="940"/>
      <c r="CM122" s="940"/>
      <c r="CN122" s="940"/>
      <c r="CO122" s="941"/>
      <c r="CP122" s="920" t="s">
        <v>468</v>
      </c>
      <c r="CQ122" s="921"/>
      <c r="CR122" s="921"/>
      <c r="CS122" s="921"/>
      <c r="CT122" s="921"/>
      <c r="CU122" s="921"/>
      <c r="CV122" s="921"/>
      <c r="CW122" s="921"/>
      <c r="CX122" s="921"/>
      <c r="CY122" s="921"/>
      <c r="CZ122" s="921"/>
      <c r="DA122" s="921"/>
      <c r="DB122" s="921"/>
      <c r="DC122" s="921"/>
      <c r="DD122" s="921"/>
      <c r="DE122" s="921"/>
      <c r="DF122" s="922"/>
      <c r="DG122" s="898" t="s">
        <v>391</v>
      </c>
      <c r="DH122" s="899"/>
      <c r="DI122" s="899"/>
      <c r="DJ122" s="899"/>
      <c r="DK122" s="899"/>
      <c r="DL122" s="899" t="s">
        <v>437</v>
      </c>
      <c r="DM122" s="899"/>
      <c r="DN122" s="899"/>
      <c r="DO122" s="899"/>
      <c r="DP122" s="899"/>
      <c r="DQ122" s="899" t="s">
        <v>391</v>
      </c>
      <c r="DR122" s="899"/>
      <c r="DS122" s="899"/>
      <c r="DT122" s="899"/>
      <c r="DU122" s="899"/>
      <c r="DV122" s="876" t="s">
        <v>391</v>
      </c>
      <c r="DW122" s="876"/>
      <c r="DX122" s="876"/>
      <c r="DY122" s="876"/>
      <c r="DZ122" s="877"/>
    </row>
    <row r="123" spans="1:130" s="247"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442</v>
      </c>
      <c r="AB123" s="862"/>
      <c r="AC123" s="862"/>
      <c r="AD123" s="862"/>
      <c r="AE123" s="863"/>
      <c r="AF123" s="864" t="s">
        <v>391</v>
      </c>
      <c r="AG123" s="862"/>
      <c r="AH123" s="862"/>
      <c r="AI123" s="862"/>
      <c r="AJ123" s="863"/>
      <c r="AK123" s="864" t="s">
        <v>129</v>
      </c>
      <c r="AL123" s="862"/>
      <c r="AM123" s="862"/>
      <c r="AN123" s="862"/>
      <c r="AO123" s="863"/>
      <c r="AP123" s="909" t="s">
        <v>129</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469</v>
      </c>
      <c r="BP123" s="963"/>
      <c r="BQ123" s="917">
        <v>11358072</v>
      </c>
      <c r="BR123" s="918"/>
      <c r="BS123" s="918"/>
      <c r="BT123" s="918"/>
      <c r="BU123" s="918"/>
      <c r="BV123" s="918">
        <v>11269173</v>
      </c>
      <c r="BW123" s="918"/>
      <c r="BX123" s="918"/>
      <c r="BY123" s="918"/>
      <c r="BZ123" s="918"/>
      <c r="CA123" s="918">
        <v>11392791</v>
      </c>
      <c r="CB123" s="918"/>
      <c r="CC123" s="918"/>
      <c r="CD123" s="918"/>
      <c r="CE123" s="918"/>
      <c r="CF123" s="828"/>
      <c r="CG123" s="829"/>
      <c r="CH123" s="829"/>
      <c r="CI123" s="829"/>
      <c r="CJ123" s="919"/>
      <c r="CK123" s="954"/>
      <c r="CL123" s="940"/>
      <c r="CM123" s="940"/>
      <c r="CN123" s="940"/>
      <c r="CO123" s="941"/>
      <c r="CP123" s="920" t="s">
        <v>470</v>
      </c>
      <c r="CQ123" s="921"/>
      <c r="CR123" s="921"/>
      <c r="CS123" s="921"/>
      <c r="CT123" s="921"/>
      <c r="CU123" s="921"/>
      <c r="CV123" s="921"/>
      <c r="CW123" s="921"/>
      <c r="CX123" s="921"/>
      <c r="CY123" s="921"/>
      <c r="CZ123" s="921"/>
      <c r="DA123" s="921"/>
      <c r="DB123" s="921"/>
      <c r="DC123" s="921"/>
      <c r="DD123" s="921"/>
      <c r="DE123" s="921"/>
      <c r="DF123" s="922"/>
      <c r="DG123" s="861" t="s">
        <v>391</v>
      </c>
      <c r="DH123" s="862"/>
      <c r="DI123" s="862"/>
      <c r="DJ123" s="862"/>
      <c r="DK123" s="863"/>
      <c r="DL123" s="864" t="s">
        <v>391</v>
      </c>
      <c r="DM123" s="862"/>
      <c r="DN123" s="862"/>
      <c r="DO123" s="862"/>
      <c r="DP123" s="863"/>
      <c r="DQ123" s="864" t="s">
        <v>391</v>
      </c>
      <c r="DR123" s="862"/>
      <c r="DS123" s="862"/>
      <c r="DT123" s="862"/>
      <c r="DU123" s="863"/>
      <c r="DV123" s="909" t="s">
        <v>391</v>
      </c>
      <c r="DW123" s="910"/>
      <c r="DX123" s="910"/>
      <c r="DY123" s="910"/>
      <c r="DZ123" s="911"/>
    </row>
    <row r="124" spans="1:130" s="247" customFormat="1" ht="26.25" customHeight="1" thickBot="1" x14ac:dyDescent="0.2">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391</v>
      </c>
      <c r="AB124" s="862"/>
      <c r="AC124" s="862"/>
      <c r="AD124" s="862"/>
      <c r="AE124" s="863"/>
      <c r="AF124" s="864" t="s">
        <v>442</v>
      </c>
      <c r="AG124" s="862"/>
      <c r="AH124" s="862"/>
      <c r="AI124" s="862"/>
      <c r="AJ124" s="863"/>
      <c r="AK124" s="864" t="s">
        <v>391</v>
      </c>
      <c r="AL124" s="862"/>
      <c r="AM124" s="862"/>
      <c r="AN124" s="862"/>
      <c r="AO124" s="863"/>
      <c r="AP124" s="909" t="s">
        <v>391</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442</v>
      </c>
      <c r="BR124" s="916"/>
      <c r="BS124" s="916"/>
      <c r="BT124" s="916"/>
      <c r="BU124" s="916"/>
      <c r="BV124" s="916" t="s">
        <v>442</v>
      </c>
      <c r="BW124" s="916"/>
      <c r="BX124" s="916"/>
      <c r="BY124" s="916"/>
      <c r="BZ124" s="916"/>
      <c r="CA124" s="916" t="s">
        <v>391</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437</v>
      </c>
      <c r="DM124" s="845"/>
      <c r="DN124" s="845"/>
      <c r="DO124" s="845"/>
      <c r="DP124" s="846"/>
      <c r="DQ124" s="847" t="s">
        <v>442</v>
      </c>
      <c r="DR124" s="845"/>
      <c r="DS124" s="845"/>
      <c r="DT124" s="845"/>
      <c r="DU124" s="846"/>
      <c r="DV124" s="933" t="s">
        <v>442</v>
      </c>
      <c r="DW124" s="934"/>
      <c r="DX124" s="934"/>
      <c r="DY124" s="934"/>
      <c r="DZ124" s="935"/>
    </row>
    <row r="125" spans="1:130" s="247" customFormat="1" ht="26.25" customHeight="1" x14ac:dyDescent="0.15">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442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442</v>
      </c>
      <c r="DR125" s="927"/>
      <c r="DS125" s="927"/>
      <c r="DT125" s="927"/>
      <c r="DU125" s="927"/>
      <c r="DV125" s="928" t="s">
        <v>437</v>
      </c>
      <c r="DW125" s="928"/>
      <c r="DX125" s="928"/>
      <c r="DY125" s="928"/>
      <c r="DZ125" s="929"/>
    </row>
    <row r="126" spans="1:130" s="247" customFormat="1" ht="26.25" customHeight="1" thickBot="1" x14ac:dyDescent="0.2">
      <c r="A126" s="902"/>
      <c r="B126" s="903"/>
      <c r="C126" s="906" t="s">
        <v>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442</v>
      </c>
      <c r="AB126" s="862"/>
      <c r="AC126" s="862"/>
      <c r="AD126" s="862"/>
      <c r="AE126" s="863"/>
      <c r="AF126" s="864" t="s">
        <v>442</v>
      </c>
      <c r="AG126" s="862"/>
      <c r="AH126" s="862"/>
      <c r="AI126" s="862"/>
      <c r="AJ126" s="863"/>
      <c r="AK126" s="864" t="s">
        <v>129</v>
      </c>
      <c r="AL126" s="862"/>
      <c r="AM126" s="862"/>
      <c r="AN126" s="862"/>
      <c r="AO126" s="863"/>
      <c r="AP126" s="909" t="s">
        <v>437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442</v>
      </c>
      <c r="DH126" s="899"/>
      <c r="DI126" s="899"/>
      <c r="DJ126" s="899"/>
      <c r="DK126" s="899"/>
      <c r="DL126" s="899" t="s">
        <v>129</v>
      </c>
      <c r="DM126" s="899"/>
      <c r="DN126" s="899"/>
      <c r="DO126" s="899"/>
      <c r="DP126" s="899"/>
      <c r="DQ126" s="899" t="s">
        <v>129</v>
      </c>
      <c r="DR126" s="899"/>
      <c r="DS126" s="899"/>
      <c r="DT126" s="899"/>
      <c r="DU126" s="899"/>
      <c r="DV126" s="876" t="s">
        <v>442</v>
      </c>
      <c r="DW126" s="876"/>
      <c r="DX126" s="876"/>
      <c r="DY126" s="876"/>
      <c r="DZ126" s="877"/>
    </row>
    <row r="127" spans="1:130" s="247" customFormat="1" ht="26.25" customHeight="1" x14ac:dyDescent="0.15">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442</v>
      </c>
      <c r="AB127" s="862"/>
      <c r="AC127" s="862"/>
      <c r="AD127" s="862"/>
      <c r="AE127" s="863"/>
      <c r="AF127" s="864" t="s">
        <v>129</v>
      </c>
      <c r="AG127" s="862"/>
      <c r="AH127" s="862"/>
      <c r="AI127" s="862"/>
      <c r="AJ127" s="863"/>
      <c r="AK127" s="864" t="s">
        <v>129</v>
      </c>
      <c r="AL127" s="862"/>
      <c r="AM127" s="862"/>
      <c r="AN127" s="862"/>
      <c r="AO127" s="863"/>
      <c r="AP127" s="909" t="s">
        <v>442</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442</v>
      </c>
      <c r="DH127" s="899"/>
      <c r="DI127" s="899"/>
      <c r="DJ127" s="899"/>
      <c r="DK127" s="899"/>
      <c r="DL127" s="899" t="s">
        <v>442</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22081</v>
      </c>
      <c r="AB128" s="883"/>
      <c r="AC128" s="883"/>
      <c r="AD128" s="883"/>
      <c r="AE128" s="884"/>
      <c r="AF128" s="885">
        <v>9013</v>
      </c>
      <c r="AG128" s="883"/>
      <c r="AH128" s="883"/>
      <c r="AI128" s="883"/>
      <c r="AJ128" s="884"/>
      <c r="AK128" s="885">
        <v>20819</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437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3380850</v>
      </c>
      <c r="AB129" s="862"/>
      <c r="AC129" s="862"/>
      <c r="AD129" s="862"/>
      <c r="AE129" s="863"/>
      <c r="AF129" s="864">
        <v>3334629</v>
      </c>
      <c r="AG129" s="862"/>
      <c r="AH129" s="862"/>
      <c r="AI129" s="862"/>
      <c r="AJ129" s="863"/>
      <c r="AK129" s="864">
        <v>3346441</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541010</v>
      </c>
      <c r="AB130" s="862"/>
      <c r="AC130" s="862"/>
      <c r="AD130" s="862"/>
      <c r="AE130" s="863"/>
      <c r="AF130" s="864">
        <v>574479</v>
      </c>
      <c r="AG130" s="862"/>
      <c r="AH130" s="862"/>
      <c r="AI130" s="862"/>
      <c r="AJ130" s="863"/>
      <c r="AK130" s="864">
        <v>563597</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2839840</v>
      </c>
      <c r="AB131" s="845"/>
      <c r="AC131" s="845"/>
      <c r="AD131" s="845"/>
      <c r="AE131" s="846"/>
      <c r="AF131" s="847">
        <v>2760150</v>
      </c>
      <c r="AG131" s="845"/>
      <c r="AH131" s="845"/>
      <c r="AI131" s="845"/>
      <c r="AJ131" s="846"/>
      <c r="AK131" s="847">
        <v>2782844</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3.6094991269999999</v>
      </c>
      <c r="AB132" s="825"/>
      <c r="AC132" s="825"/>
      <c r="AD132" s="825"/>
      <c r="AE132" s="826"/>
      <c r="AF132" s="827">
        <v>5.6138253359999997</v>
      </c>
      <c r="AG132" s="825"/>
      <c r="AH132" s="825"/>
      <c r="AI132" s="825"/>
      <c r="AJ132" s="826"/>
      <c r="AK132" s="827">
        <v>6.0488478690000003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3.4</v>
      </c>
      <c r="AB133" s="804"/>
      <c r="AC133" s="804"/>
      <c r="AD133" s="804"/>
      <c r="AE133" s="805"/>
      <c r="AF133" s="803">
        <v>4.3</v>
      </c>
      <c r="AG133" s="804"/>
      <c r="AH133" s="804"/>
      <c r="AI133" s="804"/>
      <c r="AJ133" s="805"/>
      <c r="AK133" s="803">
        <v>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3gWY0SaxPwTFmbiaeueN4dSfl5cf1v1rVvebGyO1+HodAnXu5h2Cm1vfYjIwkLKDxtJAmsL1GEF6MkCGgbySEQ==" saltValue="qdvHyUGP7Pyf2iPejcnD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ZW6Bllqnfr/cLc7l3YC+n2FM2NBSyA4IFVVrZkr1CID1kOAP3j65HYo0tBUhhbzHjX6Nh3vnpTDUxM5Ud7OQ==" saltValue="HKgbSsoxOg/ecJJ3qfWHU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2"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uI2AhQjL7cId3BMp9+WSrCYAgLClsAOrZTIXAo2qPhl57IVvVQQEeDyRw6+1HgmbduLupSNDTaK9ECm0kLhdA==" saltValue="vnXVyhC4eZ0YWDVZqvAz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504</v>
      </c>
      <c r="AL9" s="1231"/>
      <c r="AM9" s="1231"/>
      <c r="AN9" s="1232"/>
      <c r="AO9" s="313">
        <v>908869</v>
      </c>
      <c r="AP9" s="313">
        <v>197709</v>
      </c>
      <c r="AQ9" s="314">
        <v>140211</v>
      </c>
      <c r="AR9" s="315">
        <v>41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505</v>
      </c>
      <c r="AL10" s="1231"/>
      <c r="AM10" s="1231"/>
      <c r="AN10" s="1232"/>
      <c r="AO10" s="316">
        <v>59709</v>
      </c>
      <c r="AP10" s="316">
        <v>12989</v>
      </c>
      <c r="AQ10" s="317">
        <v>17469</v>
      </c>
      <c r="AR10" s="318">
        <v>-25.6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506</v>
      </c>
      <c r="AL11" s="1231"/>
      <c r="AM11" s="1231"/>
      <c r="AN11" s="1232"/>
      <c r="AO11" s="316">
        <v>163298</v>
      </c>
      <c r="AP11" s="316">
        <v>35523</v>
      </c>
      <c r="AQ11" s="317">
        <v>23430</v>
      </c>
      <c r="AR11" s="318">
        <v>51.6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507</v>
      </c>
      <c r="AL12" s="1231"/>
      <c r="AM12" s="1231"/>
      <c r="AN12" s="1232"/>
      <c r="AO12" s="316">
        <v>8353</v>
      </c>
      <c r="AP12" s="316">
        <v>1817</v>
      </c>
      <c r="AQ12" s="317">
        <v>2927</v>
      </c>
      <c r="AR12" s="318">
        <v>-37.9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v>47990</v>
      </c>
      <c r="AP14" s="316">
        <v>10439</v>
      </c>
      <c r="AQ14" s="317">
        <v>6472</v>
      </c>
      <c r="AR14" s="318">
        <v>61.3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t="s">
        <v>509</v>
      </c>
      <c r="AP15" s="316" t="s">
        <v>509</v>
      </c>
      <c r="AQ15" s="317">
        <v>3599</v>
      </c>
      <c r="AR15" s="318" t="s">
        <v>509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-91064</v>
      </c>
      <c r="AP16" s="316">
        <v>-19809</v>
      </c>
      <c r="AQ16" s="317">
        <v>-14458</v>
      </c>
      <c r="AR16" s="318">
        <v>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1097155</v>
      </c>
      <c r="AP17" s="316">
        <v>238668</v>
      </c>
      <c r="AQ17" s="317">
        <v>179649</v>
      </c>
      <c r="AR17" s="318">
        <v>32.9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21.97</v>
      </c>
      <c r="AP21" s="329">
        <v>16.079999999999998</v>
      </c>
      <c r="AQ21" s="330">
        <v>5.89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98.5</v>
      </c>
      <c r="AP22" s="334">
        <v>96</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567476</v>
      </c>
      <c r="AP32" s="343">
        <v>123445</v>
      </c>
      <c r="AQ32" s="344">
        <v>107391</v>
      </c>
      <c r="AR32" s="345">
        <v>14.9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509</v>
      </c>
      <c r="AP33" s="343" t="s">
        <v>509</v>
      </c>
      <c r="AQ33" s="344">
        <v>130</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524</v>
      </c>
      <c r="AL34" s="1219"/>
      <c r="AM34" s="1219"/>
      <c r="AN34" s="1220"/>
      <c r="AO34" s="343" t="s">
        <v>509</v>
      </c>
      <c r="AP34" s="343" t="s">
        <v>509</v>
      </c>
      <c r="AQ34" s="344">
        <v>239</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525</v>
      </c>
      <c r="AL35" s="1219"/>
      <c r="AM35" s="1219"/>
      <c r="AN35" s="1220"/>
      <c r="AO35" s="343">
        <v>185163</v>
      </c>
      <c r="AP35" s="343">
        <v>40279</v>
      </c>
      <c r="AQ35" s="344">
        <v>23019</v>
      </c>
      <c r="AR35" s="345">
        <v>75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526</v>
      </c>
      <c r="AL36" s="1219"/>
      <c r="AM36" s="1219"/>
      <c r="AN36" s="1220"/>
      <c r="AO36" s="343" t="s">
        <v>509</v>
      </c>
      <c r="AP36" s="343" t="s">
        <v>509</v>
      </c>
      <c r="AQ36" s="344">
        <v>3575</v>
      </c>
      <c r="AR36" s="345" t="s">
        <v>509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527</v>
      </c>
      <c r="AL37" s="1219"/>
      <c r="AM37" s="1219"/>
      <c r="AN37" s="1220"/>
      <c r="AO37" s="343" t="s">
        <v>509</v>
      </c>
      <c r="AP37" s="343" t="s">
        <v>509</v>
      </c>
      <c r="AQ37" s="344">
        <v>750</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528</v>
      </c>
      <c r="AL38" s="1222"/>
      <c r="AM38" s="1222"/>
      <c r="AN38" s="1223"/>
      <c r="AO38" s="346">
        <v>107</v>
      </c>
      <c r="AP38" s="346">
        <v>23</v>
      </c>
      <c r="AQ38" s="347">
        <v>17</v>
      </c>
      <c r="AR38" s="335">
        <v>35.299999999999997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529</v>
      </c>
      <c r="AL39" s="1222"/>
      <c r="AM39" s="1222"/>
      <c r="AN39" s="1223"/>
      <c r="AO39" s="343">
        <v>-20819</v>
      </c>
      <c r="AP39" s="343">
        <v>-4529</v>
      </c>
      <c r="AQ39" s="344">
        <v>-4961</v>
      </c>
      <c r="AR39" s="345">
        <v>-8.6999999999999993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530</v>
      </c>
      <c r="AL40" s="1219"/>
      <c r="AM40" s="1219"/>
      <c r="AN40" s="1220"/>
      <c r="AO40" s="343">
        <v>-563597</v>
      </c>
      <c r="AP40" s="343">
        <v>-122601</v>
      </c>
      <c r="AQ40" s="344">
        <v>-92273</v>
      </c>
      <c r="AR40" s="345">
        <v>32.9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168330</v>
      </c>
      <c r="AP41" s="343">
        <v>36617</v>
      </c>
      <c r="AQ41" s="344">
        <v>37889</v>
      </c>
      <c r="AR41" s="345">
        <v>-3.4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499</v>
      </c>
      <c r="AN49" s="1213" t="s">
        <v>534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738495</v>
      </c>
      <c r="AN51" s="365">
        <v>144491</v>
      </c>
      <c r="AO51" s="366">
        <v>-59.3</v>
      </c>
      <c r="AP51" s="367">
        <v>162193</v>
      </c>
      <c r="AQ51" s="368">
        <v>-7.7</v>
      </c>
      <c r="AR51" s="369">
        <v>-51.6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313697</v>
      </c>
      <c r="AN52" s="373">
        <v>61377</v>
      </c>
      <c r="AO52" s="374">
        <v>27.1</v>
      </c>
      <c r="AP52" s="375">
        <v>79985</v>
      </c>
      <c r="AQ52" s="376">
        <v>-8.8000000000000007</v>
      </c>
      <c r="AR52" s="377">
        <v>35.9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1030132</v>
      </c>
      <c r="AN53" s="365">
        <v>206771</v>
      </c>
      <c r="AO53" s="366">
        <v>43.1</v>
      </c>
      <c r="AP53" s="367">
        <v>168868</v>
      </c>
      <c r="AQ53" s="368">
        <v>4.0999999999999996</v>
      </c>
      <c r="AR53" s="369">
        <v>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248525</v>
      </c>
      <c r="AN54" s="373">
        <v>49885</v>
      </c>
      <c r="AO54" s="374">
        <v>-18.7</v>
      </c>
      <c r="AP54" s="375">
        <v>79360</v>
      </c>
      <c r="AQ54" s="376">
        <v>-0.8</v>
      </c>
      <c r="AR54" s="377">
        <v>-17.899999999999999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1425213</v>
      </c>
      <c r="AN55" s="365">
        <v>294101</v>
      </c>
      <c r="AO55" s="366">
        <v>42.2</v>
      </c>
      <c r="AP55" s="367">
        <v>202870</v>
      </c>
      <c r="AQ55" s="368">
        <v>20.100000000000001</v>
      </c>
      <c r="AR55" s="369">
        <v>22.1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328150</v>
      </c>
      <c r="AN56" s="373">
        <v>67716</v>
      </c>
      <c r="AO56" s="374">
        <v>35.700000000000003</v>
      </c>
      <c r="AP56" s="375">
        <v>79735</v>
      </c>
      <c r="AQ56" s="376">
        <v>0.5</v>
      </c>
      <c r="AR56" s="377">
        <v>35.200000000000003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1005859</v>
      </c>
      <c r="AN57" s="365">
        <v>213422</v>
      </c>
      <c r="AO57" s="366">
        <v>-27.4</v>
      </c>
      <c r="AP57" s="367">
        <v>167497</v>
      </c>
      <c r="AQ57" s="368">
        <v>-17.399999999999999</v>
      </c>
      <c r="AR57" s="369">
        <v>-10</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511750</v>
      </c>
      <c r="AN58" s="373">
        <v>108583</v>
      </c>
      <c r="AO58" s="374">
        <v>60.4</v>
      </c>
      <c r="AP58" s="375">
        <v>82571</v>
      </c>
      <c r="AQ58" s="376">
        <v>3.6</v>
      </c>
      <c r="AR58" s="377">
        <v>56.8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1311762</v>
      </c>
      <c r="AN59" s="365">
        <v>285352</v>
      </c>
      <c r="AO59" s="366">
        <v>33.700000000000003</v>
      </c>
      <c r="AP59" s="367">
        <v>190274</v>
      </c>
      <c r="AQ59" s="368">
        <v>13.6</v>
      </c>
      <c r="AR59" s="369">
        <v>20.100000000000001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275764</v>
      </c>
      <c r="AN60" s="373">
        <v>59988</v>
      </c>
      <c r="AO60" s="374">
        <v>-44.8</v>
      </c>
      <c r="AP60" s="375">
        <v>88584</v>
      </c>
      <c r="AQ60" s="376">
        <v>7.3</v>
      </c>
      <c r="AR60" s="377">
        <v>-52.1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1102292</v>
      </c>
      <c r="AN61" s="380">
        <v>228827</v>
      </c>
      <c r="AO61" s="381">
        <v>6.5</v>
      </c>
      <c r="AP61" s="382">
        <v>178340</v>
      </c>
      <c r="AQ61" s="383">
        <v>2.5</v>
      </c>
      <c r="AR61" s="369">
        <v>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335577</v>
      </c>
      <c r="AN62" s="373">
        <v>69510</v>
      </c>
      <c r="AO62" s="374">
        <v>11.9</v>
      </c>
      <c r="AP62" s="375">
        <v>82047</v>
      </c>
      <c r="AQ62" s="376">
        <v>0.4</v>
      </c>
      <c r="AR62" s="377">
        <v>11.5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sR9gT8nKp2R/tlmWVN7/Hl/DAO90mfnpuA5a7ose3V13AcY0p7m8XfmL9aU1vD2z26DiLoUGEFUD1Q3R2E3fQ==" saltValue="1fIutk4E2HO6ddDnF9xR9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L71" zoomScale="70" zoomScaleNormal="70" zoomScaleSheetLayoutView="55" workbookViewId="0">
      <selection activeCell="AG40" sqref="AG4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5727zSDEF4bGuLuNYAbp84ZLOyvwbasmCfC+1wMtK9c1QL2Jx//UhtYvFR4wh6t9rpkxl83pTXgVoplbgemIFQ==" saltValue="IqjM69y2u/sW/4cOZvDt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1" zoomScale="80" zoomScaleNormal="80" zoomScaleSheetLayoutView="55" workbookViewId="0">
      <selection activeCell="AG59" sqref="AG5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Xk9eJTrNXrShe68xPkYgSxEMkRDt0IrE1IMl3NSVImYqxvfk+s3zi065YQpmsVtifurHXUq8QN8YC+ECSjFVag==" saltValue="c8z8Nap/DvkF62Yy/RzZ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5"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30.39</v>
      </c>
      <c r="G47" s="12">
        <v>31.17</v>
      </c>
      <c r="H47" s="12">
        <v>26.34</v>
      </c>
      <c r="I47" s="12">
        <v>21.81</v>
      </c>
      <c r="J47" s="13">
        <v>20.53</v>
      </c>
    </row>
    <row r="48" spans="2:10" ht="57.75" customHeight="1" x14ac:dyDescent="0.15">
      <c r="B48" s="14"/>
      <c r="C48" s="1238" t="s">
        <v>4</v>
      </c>
      <c r="D48" s="1238"/>
      <c r="E48" s="1239"/>
      <c r="F48" s="15">
        <v>3.56</v>
      </c>
      <c r="G48" s="16">
        <v>3.78</v>
      </c>
      <c r="H48" s="16">
        <v>3.31</v>
      </c>
      <c r="I48" s="16">
        <v>4.0999999999999996</v>
      </c>
      <c r="J48" s="17">
        <v>4.16</v>
      </c>
    </row>
    <row r="49" spans="2:10" ht="57.75" customHeight="1" thickBot="1" x14ac:dyDescent="0.2">
      <c r="B49" s="18"/>
      <c r="C49" s="1240" t="s">
        <v>5</v>
      </c>
      <c r="D49" s="1240"/>
      <c r="E49" s="1241"/>
      <c r="F49" s="19">
        <v>2.2400000000000002</v>
      </c>
      <c r="G49" s="20">
        <v>0.14000000000000001</v>
      </c>
      <c r="H49" s="20" t="s">
        <v>555</v>
      </c>
      <c r="I49" s="20" t="s">
        <v>556</v>
      </c>
      <c r="J49" s="21" t="s">
        <v>557</v>
      </c>
    </row>
    <row r="50" spans="2:10" ht="13.5" customHeight="1" x14ac:dyDescent="0.15"/>
  </sheetData>
  <sheetProtection algorithmName="SHA-512" hashValue="GsnWc477vg+l6liOSdH1YSCrWOyAqs+iGDVi09QUZhpZy4fPskKOeunMrHLPUjTT/ySKRxE4iq10+6yAu67FcA==" saltValue="atwZnzu7wRxRipq0GdX9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4"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558</v>
      </c>
      <c r="D34" s="1248"/>
      <c r="E34" s="1249"/>
      <c r="F34" s="32">
        <v>0.01</v>
      </c>
      <c r="G34" s="33">
        <v>0.03</v>
      </c>
      <c r="H34" s="33">
        <v>9.4499999999999993</v>
      </c>
      <c r="I34" s="33">
        <v>11.36</v>
      </c>
      <c r="J34" s="34">
        <v>13.06</v>
      </c>
      <c r="K34" s="22"/>
      <c r="L34" s="22"/>
      <c r="M34" s="22"/>
      <c r="N34" s="22"/>
      <c r="O34" s="22"/>
      <c r="P34" s="22"/>
    </row>
    <row r="35" spans="1:16" ht="39" customHeight="1" x14ac:dyDescent="0.15">
      <c r="A35" s="22"/>
      <c r="B35" s="35"/>
      <c r="C35" s="1242" t="s">
        <v>559</v>
      </c>
      <c r="D35" s="1243"/>
      <c r="E35" s="1244"/>
      <c r="F35" s="36">
        <v>3.56</v>
      </c>
      <c r="G35" s="37">
        <v>3.77</v>
      </c>
      <c r="H35" s="37">
        <v>3.3</v>
      </c>
      <c r="I35" s="37">
        <v>4.09</v>
      </c>
      <c r="J35" s="38">
        <v>4.1500000000000004</v>
      </c>
      <c r="K35" s="22"/>
      <c r="L35" s="22"/>
      <c r="M35" s="22"/>
      <c r="N35" s="22"/>
      <c r="O35" s="22"/>
      <c r="P35" s="22"/>
    </row>
    <row r="36" spans="1:16" ht="39" customHeight="1" x14ac:dyDescent="0.15">
      <c r="A36" s="22"/>
      <c r="B36" s="35"/>
      <c r="C36" s="1242" t="s">
        <v>560</v>
      </c>
      <c r="D36" s="1243"/>
      <c r="E36" s="1244"/>
      <c r="F36" s="36">
        <v>0.05</v>
      </c>
      <c r="G36" s="37">
        <v>0.06</v>
      </c>
      <c r="H36" s="37">
        <v>0.1</v>
      </c>
      <c r="I36" s="37">
        <v>0.12</v>
      </c>
      <c r="J36" s="38">
        <v>0.1</v>
      </c>
      <c r="K36" s="22"/>
      <c r="L36" s="22"/>
      <c r="M36" s="22"/>
      <c r="N36" s="22"/>
      <c r="O36" s="22"/>
      <c r="P36" s="22"/>
    </row>
    <row r="37" spans="1:16" ht="39" customHeight="1" x14ac:dyDescent="0.15">
      <c r="A37" s="22"/>
      <c r="B37" s="35"/>
      <c r="C37" s="1242" t="s">
        <v>561</v>
      </c>
      <c r="D37" s="1243"/>
      <c r="E37" s="1244"/>
      <c r="F37" s="36">
        <v>0.01</v>
      </c>
      <c r="G37" s="37">
        <v>0.03</v>
      </c>
      <c r="H37" s="37">
        <v>0.02</v>
      </c>
      <c r="I37" s="37">
        <v>0.03</v>
      </c>
      <c r="J37" s="38">
        <v>0.02</v>
      </c>
      <c r="K37" s="22"/>
      <c r="L37" s="22"/>
      <c r="M37" s="22"/>
      <c r="N37" s="22"/>
      <c r="O37" s="22"/>
      <c r="P37" s="22"/>
    </row>
    <row r="38" spans="1:16" ht="39" customHeight="1" x14ac:dyDescent="0.15">
      <c r="A38" s="22"/>
      <c r="B38" s="35"/>
      <c r="C38" s="1242" t="s">
        <v>562</v>
      </c>
      <c r="D38" s="1243"/>
      <c r="E38" s="1244"/>
      <c r="F38" s="36">
        <v>0.03</v>
      </c>
      <c r="G38" s="37">
        <v>0.03</v>
      </c>
      <c r="H38" s="37">
        <v>0.04</v>
      </c>
      <c r="I38" s="37">
        <v>0.01</v>
      </c>
      <c r="J38" s="38">
        <v>0.01</v>
      </c>
      <c r="K38" s="22"/>
      <c r="L38" s="22"/>
      <c r="M38" s="22"/>
      <c r="N38" s="22"/>
      <c r="O38" s="22"/>
      <c r="P38" s="22"/>
    </row>
    <row r="39" spans="1:16" ht="39" customHeight="1" x14ac:dyDescent="0.15">
      <c r="A39" s="22"/>
      <c r="B39" s="35"/>
      <c r="C39" s="1242" t="s">
        <v>563</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564</v>
      </c>
      <c r="D42" s="1243"/>
      <c r="E42" s="1244"/>
      <c r="F42" s="36" t="s">
        <v>509</v>
      </c>
      <c r="G42" s="37" t="s">
        <v>509</v>
      </c>
      <c r="H42" s="37" t="s">
        <v>509</v>
      </c>
      <c r="I42" s="37" t="s">
        <v>509</v>
      </c>
      <c r="J42" s="38" t="s">
        <v>509</v>
      </c>
      <c r="K42" s="22"/>
      <c r="L42" s="22"/>
      <c r="M42" s="22"/>
      <c r="N42" s="22"/>
      <c r="O42" s="22"/>
      <c r="P42" s="22"/>
    </row>
    <row r="43" spans="1:16" ht="39" customHeight="1" thickBot="1" x14ac:dyDescent="0.2">
      <c r="A43" s="22"/>
      <c r="B43" s="40"/>
      <c r="C43" s="1245" t="s">
        <v>565</v>
      </c>
      <c r="D43" s="1246"/>
      <c r="E43" s="1247"/>
      <c r="F43" s="41">
        <v>7.64</v>
      </c>
      <c r="G43" s="42">
        <v>8.06</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VkwrWTT4VIKOabe+SAlJYb7tYZi85tCnftMJf1d/DYPHQxo1ZLNyJAGj+rObcym1wGzBX+ZsN1+9f6lAqZkcg==" saltValue="uNNwhT8K2nbvSfN53Ge0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37" zoomScale="70" zoomScaleNormal="70"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459</v>
      </c>
      <c r="L45" s="60">
        <v>453</v>
      </c>
      <c r="M45" s="60">
        <v>456</v>
      </c>
      <c r="N45" s="60">
        <v>538</v>
      </c>
      <c r="O45" s="61">
        <v>567</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x14ac:dyDescent="0.15">
      <c r="A48" s="48"/>
      <c r="B48" s="1270"/>
      <c r="C48" s="1271"/>
      <c r="D48" s="62"/>
      <c r="E48" s="1252" t="s">
        <v>14</v>
      </c>
      <c r="F48" s="1252"/>
      <c r="G48" s="1252"/>
      <c r="H48" s="1252"/>
      <c r="I48" s="1252"/>
      <c r="J48" s="1253"/>
      <c r="K48" s="63">
        <v>196</v>
      </c>
      <c r="L48" s="64">
        <v>223</v>
      </c>
      <c r="M48" s="64">
        <v>209</v>
      </c>
      <c r="N48" s="64">
        <v>201</v>
      </c>
      <c r="O48" s="65">
        <v>185</v>
      </c>
      <c r="P48" s="48"/>
      <c r="Q48" s="48"/>
      <c r="R48" s="48"/>
      <c r="S48" s="48"/>
      <c r="T48" s="48"/>
      <c r="U48" s="48"/>
    </row>
    <row r="49" spans="1:21" ht="30.75" customHeight="1" x14ac:dyDescent="0.15">
      <c r="A49" s="48"/>
      <c r="B49" s="1270"/>
      <c r="C49" s="1271"/>
      <c r="D49" s="62"/>
      <c r="E49" s="1252" t="s">
        <v>15</v>
      </c>
      <c r="F49" s="1252"/>
      <c r="G49" s="1252"/>
      <c r="H49" s="1252"/>
      <c r="I49" s="1252"/>
      <c r="J49" s="1253"/>
      <c r="K49" s="63" t="s">
        <v>509</v>
      </c>
      <c r="L49" s="64" t="s">
        <v>509</v>
      </c>
      <c r="M49" s="64" t="s">
        <v>509</v>
      </c>
      <c r="N49" s="64" t="s">
        <v>509</v>
      </c>
      <c r="O49" s="65" t="s">
        <v>509</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509</v>
      </c>
      <c r="L50" s="64" t="s">
        <v>509</v>
      </c>
      <c r="M50" s="64" t="s">
        <v>509</v>
      </c>
      <c r="N50" s="64" t="s">
        <v>509</v>
      </c>
      <c r="O50" s="65" t="s">
        <v>509</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566</v>
      </c>
      <c r="L52" s="64">
        <v>566</v>
      </c>
      <c r="M52" s="64">
        <v>563</v>
      </c>
      <c r="N52" s="64">
        <v>584</v>
      </c>
      <c r="O52" s="65">
        <v>585</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89</v>
      </c>
      <c r="L53" s="69">
        <v>110</v>
      </c>
      <c r="M53" s="69">
        <v>102</v>
      </c>
      <c r="N53" s="69">
        <v>155</v>
      </c>
      <c r="O53" s="70">
        <v>167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u8b08rfSD0Ypbh48z+tBBuj2Ki6jAcRrkA9qPad/gszNOgKqXp7EfPBCcjPlnL8Ihr/tXaVgvNPQxJcXyirpA==" saltValue="sVL1G+gHcoiUWPEK72wp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25"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88" t="s">
        <v>29</v>
      </c>
      <c r="C41" s="1289"/>
      <c r="D41" s="102"/>
      <c r="E41" s="1290" t="s">
        <v>30</v>
      </c>
      <c r="F41" s="1290"/>
      <c r="G41" s="1290"/>
      <c r="H41" s="1291"/>
      <c r="I41" s="103">
        <v>5335</v>
      </c>
      <c r="J41" s="104">
        <v>5665</v>
      </c>
      <c r="K41" s="104">
        <v>5710</v>
      </c>
      <c r="L41" s="104">
        <v>5990</v>
      </c>
      <c r="M41" s="105">
        <v>6356</v>
      </c>
    </row>
    <row r="42" spans="2:13" ht="27.75" customHeight="1" x14ac:dyDescent="0.15">
      <c r="B42" s="1278"/>
      <c r="C42" s="1279"/>
      <c r="D42" s="106"/>
      <c r="E42" s="1282" t="s">
        <v>31</v>
      </c>
      <c r="F42" s="1282"/>
      <c r="G42" s="1282"/>
      <c r="H42" s="1283"/>
      <c r="I42" s="107">
        <v>146</v>
      </c>
      <c r="J42" s="108">
        <v>128</v>
      </c>
      <c r="K42" s="108">
        <v>118</v>
      </c>
      <c r="L42" s="108">
        <v>103</v>
      </c>
      <c r="M42" s="109">
        <v>89</v>
      </c>
    </row>
    <row r="43" spans="2:13" ht="27.75" customHeight="1" x14ac:dyDescent="0.15">
      <c r="B43" s="1278"/>
      <c r="C43" s="1279"/>
      <c r="D43" s="106"/>
      <c r="E43" s="1282" t="s">
        <v>32</v>
      </c>
      <c r="F43" s="1282"/>
      <c r="G43" s="1282"/>
      <c r="H43" s="1283"/>
      <c r="I43" s="107">
        <v>1372</v>
      </c>
      <c r="J43" s="108">
        <v>1302</v>
      </c>
      <c r="K43" s="108">
        <v>1352</v>
      </c>
      <c r="L43" s="108">
        <v>1351</v>
      </c>
      <c r="M43" s="109">
        <v>1337</v>
      </c>
    </row>
    <row r="44" spans="2:13" ht="27.75" customHeight="1" x14ac:dyDescent="0.15">
      <c r="B44" s="1278"/>
      <c r="C44" s="1279"/>
      <c r="D44" s="106"/>
      <c r="E44" s="1282" t="s">
        <v>33</v>
      </c>
      <c r="F44" s="1282"/>
      <c r="G44" s="1282"/>
      <c r="H44" s="1283"/>
      <c r="I44" s="107">
        <v>78</v>
      </c>
      <c r="J44" s="108">
        <v>66</v>
      </c>
      <c r="K44" s="108">
        <v>55</v>
      </c>
      <c r="L44" s="108">
        <v>43</v>
      </c>
      <c r="M44" s="109">
        <v>31</v>
      </c>
    </row>
    <row r="45" spans="2:13" ht="27.75" customHeight="1" x14ac:dyDescent="0.15">
      <c r="B45" s="1278"/>
      <c r="C45" s="1279"/>
      <c r="D45" s="106"/>
      <c r="E45" s="1282" t="s">
        <v>34</v>
      </c>
      <c r="F45" s="1282"/>
      <c r="G45" s="1282"/>
      <c r="H45" s="1283"/>
      <c r="I45" s="107">
        <v>975</v>
      </c>
      <c r="J45" s="108">
        <v>974</v>
      </c>
      <c r="K45" s="108">
        <v>958</v>
      </c>
      <c r="L45" s="108">
        <v>851</v>
      </c>
      <c r="M45" s="109">
        <v>720</v>
      </c>
    </row>
    <row r="46" spans="2:13" ht="27.75" customHeight="1" x14ac:dyDescent="0.15">
      <c r="B46" s="1278"/>
      <c r="C46" s="1279"/>
      <c r="D46" s="110"/>
      <c r="E46" s="1282" t="s">
        <v>35</v>
      </c>
      <c r="F46" s="1282"/>
      <c r="G46" s="1282"/>
      <c r="H46" s="1283"/>
      <c r="I46" s="107" t="s">
        <v>509</v>
      </c>
      <c r="J46" s="108" t="s">
        <v>509</v>
      </c>
      <c r="K46" s="108" t="s">
        <v>509</v>
      </c>
      <c r="L46" s="108" t="s">
        <v>509</v>
      </c>
      <c r="M46" s="109" t="s">
        <v>509</v>
      </c>
    </row>
    <row r="47" spans="2:13" ht="27.75" customHeight="1" x14ac:dyDescent="0.15">
      <c r="B47" s="1278"/>
      <c r="C47" s="1279"/>
      <c r="D47" s="111"/>
      <c r="E47" s="1292" t="s">
        <v>36</v>
      </c>
      <c r="F47" s="1293"/>
      <c r="G47" s="1293"/>
      <c r="H47" s="1294"/>
      <c r="I47" s="107" t="s">
        <v>509</v>
      </c>
      <c r="J47" s="108" t="s">
        <v>509</v>
      </c>
      <c r="K47" s="108" t="s">
        <v>509</v>
      </c>
      <c r="L47" s="108" t="s">
        <v>509</v>
      </c>
      <c r="M47" s="109" t="s">
        <v>509</v>
      </c>
    </row>
    <row r="48" spans="2:13" ht="27.75" customHeight="1" x14ac:dyDescent="0.15">
      <c r="B48" s="1278"/>
      <c r="C48" s="1279"/>
      <c r="D48" s="106"/>
      <c r="E48" s="1282" t="s">
        <v>37</v>
      </c>
      <c r="F48" s="1282"/>
      <c r="G48" s="1282"/>
      <c r="H48" s="1283"/>
      <c r="I48" s="107" t="s">
        <v>509</v>
      </c>
      <c r="J48" s="108" t="s">
        <v>509</v>
      </c>
      <c r="K48" s="108" t="s">
        <v>509</v>
      </c>
      <c r="L48" s="108" t="s">
        <v>509</v>
      </c>
      <c r="M48" s="109" t="s">
        <v>509</v>
      </c>
    </row>
    <row r="49" spans="2:13" ht="27.75" customHeight="1" x14ac:dyDescent="0.15">
      <c r="B49" s="1280"/>
      <c r="C49" s="1281"/>
      <c r="D49" s="106"/>
      <c r="E49" s="1282" t="s">
        <v>38</v>
      </c>
      <c r="F49" s="1282"/>
      <c r="G49" s="1282"/>
      <c r="H49" s="1283"/>
      <c r="I49" s="107" t="s">
        <v>509</v>
      </c>
      <c r="J49" s="108" t="s">
        <v>509</v>
      </c>
      <c r="K49" s="108" t="s">
        <v>509</v>
      </c>
      <c r="L49" s="108" t="s">
        <v>509</v>
      </c>
      <c r="M49" s="109" t="s">
        <v>509</v>
      </c>
    </row>
    <row r="50" spans="2:13" ht="27.75" customHeight="1" x14ac:dyDescent="0.15">
      <c r="B50" s="1276" t="s">
        <v>39</v>
      </c>
      <c r="C50" s="1277"/>
      <c r="D50" s="112"/>
      <c r="E50" s="1282" t="s">
        <v>40</v>
      </c>
      <c r="F50" s="1282"/>
      <c r="G50" s="1282"/>
      <c r="H50" s="1283"/>
      <c r="I50" s="107">
        <v>5300</v>
      </c>
      <c r="J50" s="108">
        <v>5728</v>
      </c>
      <c r="K50" s="108">
        <v>5850</v>
      </c>
      <c r="L50" s="108">
        <v>5613</v>
      </c>
      <c r="M50" s="109">
        <v>5593</v>
      </c>
    </row>
    <row r="51" spans="2:13" ht="27.75" customHeight="1" x14ac:dyDescent="0.15">
      <c r="B51" s="1278"/>
      <c r="C51" s="1279"/>
      <c r="D51" s="106"/>
      <c r="E51" s="1282" t="s">
        <v>41</v>
      </c>
      <c r="F51" s="1282"/>
      <c r="G51" s="1282"/>
      <c r="H51" s="1283"/>
      <c r="I51" s="107" t="s">
        <v>509</v>
      </c>
      <c r="J51" s="108" t="s">
        <v>509</v>
      </c>
      <c r="K51" s="108">
        <v>373</v>
      </c>
      <c r="L51" s="108">
        <v>433</v>
      </c>
      <c r="M51" s="109">
        <v>418</v>
      </c>
    </row>
    <row r="52" spans="2:13" ht="27.75" customHeight="1" x14ac:dyDescent="0.15">
      <c r="B52" s="1280"/>
      <c r="C52" s="1281"/>
      <c r="D52" s="106"/>
      <c r="E52" s="1282" t="s">
        <v>42</v>
      </c>
      <c r="F52" s="1282"/>
      <c r="G52" s="1282"/>
      <c r="H52" s="1283"/>
      <c r="I52" s="107">
        <v>5273</v>
      </c>
      <c r="J52" s="108">
        <v>5185</v>
      </c>
      <c r="K52" s="108">
        <v>5135</v>
      </c>
      <c r="L52" s="108">
        <v>5223</v>
      </c>
      <c r="M52" s="109">
        <v>5382</v>
      </c>
    </row>
    <row r="53" spans="2:13" ht="27.75" customHeight="1" thickBot="1" x14ac:dyDescent="0.2">
      <c r="B53" s="1284" t="s">
        <v>43</v>
      </c>
      <c r="C53" s="1285"/>
      <c r="D53" s="113"/>
      <c r="E53" s="1286" t="s">
        <v>44</v>
      </c>
      <c r="F53" s="1286"/>
      <c r="G53" s="1286"/>
      <c r="H53" s="1287"/>
      <c r="I53" s="114">
        <v>-2668</v>
      </c>
      <c r="J53" s="115">
        <v>-2776</v>
      </c>
      <c r="K53" s="115">
        <v>-3166</v>
      </c>
      <c r="L53" s="115">
        <v>-2931</v>
      </c>
      <c r="M53" s="116">
        <v>-2860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WWvPgsSbrG9qZHfKAiFknj0RpnnhQFqCWl04PdSxDC6oZfhSHcv86DuCmBLT5yq3NT46g3nYGZiYFWkvYXgaA==" saltValue="bUeKnSehJdFDCX1p/PxJ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2" zoomScale="60" zoomScaleNormal="6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47</v>
      </c>
      <c r="D55" s="1303"/>
      <c r="E55" s="1304"/>
      <c r="F55" s="128">
        <v>890</v>
      </c>
      <c r="G55" s="128">
        <v>727</v>
      </c>
      <c r="H55" s="129">
        <v>687</v>
      </c>
    </row>
    <row r="56" spans="2:8" ht="52.5" customHeight="1" x14ac:dyDescent="0.15">
      <c r="B56" s="130"/>
      <c r="C56" s="1305" t="s">
        <v>48</v>
      </c>
      <c r="D56" s="1305"/>
      <c r="E56" s="1306"/>
      <c r="F56" s="131">
        <v>300</v>
      </c>
      <c r="G56" s="131">
        <v>320</v>
      </c>
      <c r="H56" s="132">
        <v>387</v>
      </c>
    </row>
    <row r="57" spans="2:8" ht="53.25" customHeight="1" x14ac:dyDescent="0.15">
      <c r="B57" s="130"/>
      <c r="C57" s="1307" t="s">
        <v>49</v>
      </c>
      <c r="D57" s="1307"/>
      <c r="E57" s="1308"/>
      <c r="F57" s="133">
        <v>4270</v>
      </c>
      <c r="G57" s="133">
        <v>4200</v>
      </c>
      <c r="H57" s="134">
        <v>4165</v>
      </c>
    </row>
    <row r="58" spans="2:8" ht="45.75" customHeight="1" x14ac:dyDescent="0.15">
      <c r="B58" s="135"/>
      <c r="C58" s="1295" t="s">
        <v>577</v>
      </c>
      <c r="D58" s="1296"/>
      <c r="E58" s="1297"/>
      <c r="F58" s="136">
        <v>1935</v>
      </c>
      <c r="G58" s="136">
        <v>1928</v>
      </c>
      <c r="H58" s="137">
        <v>1934</v>
      </c>
    </row>
    <row r="59" spans="2:8" ht="45.75" customHeight="1" x14ac:dyDescent="0.15">
      <c r="B59" s="135"/>
      <c r="C59" s="1295" t="s">
        <v>578</v>
      </c>
      <c r="D59" s="1296"/>
      <c r="E59" s="1297"/>
      <c r="F59" s="136">
        <v>1592</v>
      </c>
      <c r="G59" s="136">
        <v>1529</v>
      </c>
      <c r="H59" s="137">
        <v>1487</v>
      </c>
    </row>
    <row r="60" spans="2:8" ht="45.75" customHeight="1" x14ac:dyDescent="0.15">
      <c r="B60" s="135"/>
      <c r="C60" s="1295" t="s">
        <v>579</v>
      </c>
      <c r="D60" s="1296"/>
      <c r="E60" s="1297"/>
      <c r="F60" s="136">
        <v>341</v>
      </c>
      <c r="G60" s="136">
        <v>325</v>
      </c>
      <c r="H60" s="137">
        <v>310</v>
      </c>
    </row>
    <row r="61" spans="2:8" ht="45.75" customHeight="1" x14ac:dyDescent="0.15">
      <c r="B61" s="135"/>
      <c r="C61" s="1295" t="s">
        <v>580</v>
      </c>
      <c r="D61" s="1296"/>
      <c r="E61" s="1297"/>
      <c r="F61" s="136">
        <v>100</v>
      </c>
      <c r="G61" s="136">
        <v>150</v>
      </c>
      <c r="H61" s="137">
        <v>200</v>
      </c>
    </row>
    <row r="62" spans="2:8" ht="45.75" customHeight="1" thickBot="1" x14ac:dyDescent="0.2">
      <c r="B62" s="138"/>
      <c r="C62" s="1298" t="s">
        <v>581</v>
      </c>
      <c r="D62" s="1299"/>
      <c r="E62" s="1300"/>
      <c r="F62" s="139">
        <v>144</v>
      </c>
      <c r="G62" s="139">
        <v>120</v>
      </c>
      <c r="H62" s="140">
        <v>88</v>
      </c>
    </row>
    <row r="63" spans="2:8" ht="52.5" customHeight="1" thickBot="1" x14ac:dyDescent="0.2">
      <c r="B63" s="141"/>
      <c r="C63" s="1301" t="s">
        <v>50</v>
      </c>
      <c r="D63" s="1301"/>
      <c r="E63" s="1302"/>
      <c r="F63" s="142">
        <v>5461</v>
      </c>
      <c r="G63" s="142">
        <v>5247</v>
      </c>
      <c r="H63" s="143">
        <v>5238</v>
      </c>
    </row>
    <row r="64" spans="2:8" ht="15" customHeight="1" x14ac:dyDescent="0.15"/>
  </sheetData>
  <sheetProtection algorithmName="SHA-512" hashValue="8g9ZXEzihj3RV/ZdlXUJ7W9h1266psirAMhIIIBWbH84cWTseSL92SXX6bcH6f8EpBh7f3ny4QL2b/xpsSLREA==" saltValue="Vgmmmedhk58J9ykuwl7h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587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550</v>
      </c>
      <c r="BQ50" s="1314"/>
      <c r="BR50" s="1314"/>
      <c r="BS50" s="1314"/>
      <c r="BT50" s="1314"/>
      <c r="BU50" s="1314"/>
      <c r="BV50" s="1314"/>
      <c r="BW50" s="1314"/>
      <c r="BX50" s="1314" t="s">
        <v>551</v>
      </c>
      <c r="BY50" s="1314"/>
      <c r="BZ50" s="1314"/>
      <c r="CA50" s="1314"/>
      <c r="CB50" s="1314"/>
      <c r="CC50" s="1314"/>
      <c r="CD50" s="1314"/>
      <c r="CE50" s="1314"/>
      <c r="CF50" s="1314" t="s">
        <v>552</v>
      </c>
      <c r="CG50" s="1314"/>
      <c r="CH50" s="1314"/>
      <c r="CI50" s="1314"/>
      <c r="CJ50" s="1314"/>
      <c r="CK50" s="1314"/>
      <c r="CL50" s="1314"/>
      <c r="CM50" s="1314"/>
      <c r="CN50" s="1314" t="s">
        <v>553</v>
      </c>
      <c r="CO50" s="1314"/>
      <c r="CP50" s="1314"/>
      <c r="CQ50" s="1314"/>
      <c r="CR50" s="1314"/>
      <c r="CS50" s="1314"/>
      <c r="CT50" s="1314"/>
      <c r="CU50" s="1314"/>
      <c r="CV50" s="1314" t="s">
        <v>554</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589</v>
      </c>
      <c r="AO51" s="1312"/>
      <c r="AP51" s="1312"/>
      <c r="AQ51" s="1312"/>
      <c r="AR51" s="1312"/>
      <c r="AS51" s="1312"/>
      <c r="AT51" s="1312"/>
      <c r="AU51" s="1312"/>
      <c r="AV51" s="1312"/>
      <c r="AW51" s="1312"/>
      <c r="AX51" s="1312"/>
      <c r="AY51" s="1312"/>
      <c r="AZ51" s="1312"/>
      <c r="BA51" s="1312"/>
      <c r="BB51" s="1312" t="s">
        <v>590</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591</v>
      </c>
      <c r="BC53" s="1312"/>
      <c r="BD53" s="1312"/>
      <c r="BE53" s="1312"/>
      <c r="BF53" s="1312"/>
      <c r="BG53" s="1312"/>
      <c r="BH53" s="1312"/>
      <c r="BI53" s="1312"/>
      <c r="BJ53" s="1312"/>
      <c r="BK53" s="1312"/>
      <c r="BL53" s="1312"/>
      <c r="BM53" s="1312"/>
      <c r="BN53" s="1312"/>
      <c r="BO53" s="1312"/>
      <c r="BP53" s="1309">
        <v>53.9</v>
      </c>
      <c r="BQ53" s="1309"/>
      <c r="BR53" s="1309"/>
      <c r="BS53" s="1309"/>
      <c r="BT53" s="1309"/>
      <c r="BU53" s="1309"/>
      <c r="BV53" s="1309"/>
      <c r="BW53" s="1309"/>
      <c r="BX53" s="1309">
        <v>57.7</v>
      </c>
      <c r="BY53" s="1309"/>
      <c r="BZ53" s="1309"/>
      <c r="CA53" s="1309"/>
      <c r="CB53" s="1309"/>
      <c r="CC53" s="1309"/>
      <c r="CD53" s="1309"/>
      <c r="CE53" s="1309"/>
      <c r="CF53" s="1309">
        <v>59.3</v>
      </c>
      <c r="CG53" s="1309"/>
      <c r="CH53" s="1309"/>
      <c r="CI53" s="1309"/>
      <c r="CJ53" s="1309"/>
      <c r="CK53" s="1309"/>
      <c r="CL53" s="1309"/>
      <c r="CM53" s="1309"/>
      <c r="CN53" s="1309">
        <v>60.6</v>
      </c>
      <c r="CO53" s="1309"/>
      <c r="CP53" s="1309"/>
      <c r="CQ53" s="1309"/>
      <c r="CR53" s="1309"/>
      <c r="CS53" s="1309"/>
      <c r="CT53" s="1309"/>
      <c r="CU53" s="1309"/>
      <c r="CV53" s="1309">
        <v>62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592</v>
      </c>
      <c r="AO55" s="1314"/>
      <c r="AP55" s="1314"/>
      <c r="AQ55" s="1314"/>
      <c r="AR55" s="1314"/>
      <c r="AS55" s="1314"/>
      <c r="AT55" s="1314"/>
      <c r="AU55" s="1314"/>
      <c r="AV55" s="1314"/>
      <c r="AW55" s="1314"/>
      <c r="AX55" s="1314"/>
      <c r="AY55" s="1314"/>
      <c r="AZ55" s="1314"/>
      <c r="BA55" s="1314"/>
      <c r="BB55" s="1312" t="s">
        <v>590</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591</v>
      </c>
      <c r="BC57" s="1312"/>
      <c r="BD57" s="1312"/>
      <c r="BE57" s="1312"/>
      <c r="BF57" s="1312"/>
      <c r="BG57" s="1312"/>
      <c r="BH57" s="1312"/>
      <c r="BI57" s="1312"/>
      <c r="BJ57" s="1312"/>
      <c r="BK57" s="1312"/>
      <c r="BL57" s="1312"/>
      <c r="BM57" s="1312"/>
      <c r="BN57" s="1312"/>
      <c r="BO57" s="1312"/>
      <c r="BP57" s="1309">
        <v>55.3</v>
      </c>
      <c r="BQ57" s="1309"/>
      <c r="BR57" s="1309"/>
      <c r="BS57" s="1309"/>
      <c r="BT57" s="1309"/>
      <c r="BU57" s="1309"/>
      <c r="BV57" s="1309"/>
      <c r="BW57" s="1309"/>
      <c r="BX57" s="1309">
        <v>56.3</v>
      </c>
      <c r="BY57" s="1309"/>
      <c r="BZ57" s="1309"/>
      <c r="CA57" s="1309"/>
      <c r="CB57" s="1309"/>
      <c r="CC57" s="1309"/>
      <c r="CD57" s="1309"/>
      <c r="CE57" s="1309"/>
      <c r="CF57" s="1309">
        <v>58.3</v>
      </c>
      <c r="CG57" s="1309"/>
      <c r="CH57" s="1309"/>
      <c r="CI57" s="1309"/>
      <c r="CJ57" s="1309"/>
      <c r="CK57" s="1309"/>
      <c r="CL57" s="1309"/>
      <c r="CM57" s="1309"/>
      <c r="CN57" s="1309">
        <v>60.2</v>
      </c>
      <c r="CO57" s="1309"/>
      <c r="CP57" s="1309"/>
      <c r="CQ57" s="1309"/>
      <c r="CR57" s="1309"/>
      <c r="CS57" s="1309"/>
      <c r="CT57" s="1309"/>
      <c r="CU57" s="1309"/>
      <c r="CV57" s="1309">
        <v>59.9</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593</v>
      </c>
    </row>
    <row r="64" spans="1:109" x14ac:dyDescent="0.15">
      <c r="B64" s="395"/>
      <c r="G64" s="402"/>
      <c r="I64" s="415"/>
      <c r="J64" s="415"/>
      <c r="K64" s="415"/>
      <c r="L64" s="415"/>
      <c r="M64" s="415"/>
      <c r="N64" s="416"/>
      <c r="AM64" s="402"/>
      <c r="AN64" s="402" t="s">
        <v>586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594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550</v>
      </c>
      <c r="BQ72" s="1314"/>
      <c r="BR72" s="1314"/>
      <c r="BS72" s="1314"/>
      <c r="BT72" s="1314"/>
      <c r="BU72" s="1314"/>
      <c r="BV72" s="1314"/>
      <c r="BW72" s="1314"/>
      <c r="BX72" s="1314" t="s">
        <v>551</v>
      </c>
      <c r="BY72" s="1314"/>
      <c r="BZ72" s="1314"/>
      <c r="CA72" s="1314"/>
      <c r="CB72" s="1314"/>
      <c r="CC72" s="1314"/>
      <c r="CD72" s="1314"/>
      <c r="CE72" s="1314"/>
      <c r="CF72" s="1314" t="s">
        <v>552</v>
      </c>
      <c r="CG72" s="1314"/>
      <c r="CH72" s="1314"/>
      <c r="CI72" s="1314"/>
      <c r="CJ72" s="1314"/>
      <c r="CK72" s="1314"/>
      <c r="CL72" s="1314"/>
      <c r="CM72" s="1314"/>
      <c r="CN72" s="1314" t="s">
        <v>553</v>
      </c>
      <c r="CO72" s="1314"/>
      <c r="CP72" s="1314"/>
      <c r="CQ72" s="1314"/>
      <c r="CR72" s="1314"/>
      <c r="CS72" s="1314"/>
      <c r="CT72" s="1314"/>
      <c r="CU72" s="1314"/>
      <c r="CV72" s="1314" t="s">
        <v>554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589</v>
      </c>
      <c r="AO73" s="1312"/>
      <c r="AP73" s="1312"/>
      <c r="AQ73" s="1312"/>
      <c r="AR73" s="1312"/>
      <c r="AS73" s="1312"/>
      <c r="AT73" s="1312"/>
      <c r="AU73" s="1312"/>
      <c r="AV73" s="1312"/>
      <c r="AW73" s="1312"/>
      <c r="AX73" s="1312"/>
      <c r="AY73" s="1312"/>
      <c r="AZ73" s="1312"/>
      <c r="BA73" s="1312"/>
      <c r="BB73" s="1312" t="s">
        <v>590</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595</v>
      </c>
      <c r="BC75" s="1312"/>
      <c r="BD75" s="1312"/>
      <c r="BE75" s="1312"/>
      <c r="BF75" s="1312"/>
      <c r="BG75" s="1312"/>
      <c r="BH75" s="1312"/>
      <c r="BI75" s="1312"/>
      <c r="BJ75" s="1312"/>
      <c r="BK75" s="1312"/>
      <c r="BL75" s="1312"/>
      <c r="BM75" s="1312"/>
      <c r="BN75" s="1312"/>
      <c r="BO75" s="1312"/>
      <c r="BP75" s="1309">
        <v>4.2</v>
      </c>
      <c r="BQ75" s="1309"/>
      <c r="BR75" s="1309"/>
      <c r="BS75" s="1309"/>
      <c r="BT75" s="1309"/>
      <c r="BU75" s="1309"/>
      <c r="BV75" s="1309"/>
      <c r="BW75" s="1309"/>
      <c r="BX75" s="1309">
        <v>3.7</v>
      </c>
      <c r="BY75" s="1309"/>
      <c r="BZ75" s="1309"/>
      <c r="CA75" s="1309"/>
      <c r="CB75" s="1309"/>
      <c r="CC75" s="1309"/>
      <c r="CD75" s="1309"/>
      <c r="CE75" s="1309"/>
      <c r="CF75" s="1309">
        <v>3.4</v>
      </c>
      <c r="CG75" s="1309"/>
      <c r="CH75" s="1309"/>
      <c r="CI75" s="1309"/>
      <c r="CJ75" s="1309"/>
      <c r="CK75" s="1309"/>
      <c r="CL75" s="1309"/>
      <c r="CM75" s="1309"/>
      <c r="CN75" s="1309">
        <v>4.3</v>
      </c>
      <c r="CO75" s="1309"/>
      <c r="CP75" s="1309"/>
      <c r="CQ75" s="1309"/>
      <c r="CR75" s="1309"/>
      <c r="CS75" s="1309"/>
      <c r="CT75" s="1309"/>
      <c r="CU75" s="1309"/>
      <c r="CV75" s="1309">
        <v>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592</v>
      </c>
      <c r="AO77" s="1314"/>
      <c r="AP77" s="1314"/>
      <c r="AQ77" s="1314"/>
      <c r="AR77" s="1314"/>
      <c r="AS77" s="1314"/>
      <c r="AT77" s="1314"/>
      <c r="AU77" s="1314"/>
      <c r="AV77" s="1314"/>
      <c r="AW77" s="1314"/>
      <c r="AX77" s="1314"/>
      <c r="AY77" s="1314"/>
      <c r="AZ77" s="1314"/>
      <c r="BA77" s="1314"/>
      <c r="BB77" s="1312" t="s">
        <v>590</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595</v>
      </c>
      <c r="BC79" s="1312"/>
      <c r="BD79" s="1312"/>
      <c r="BE79" s="1312"/>
      <c r="BF79" s="1312"/>
      <c r="BG79" s="1312"/>
      <c r="BH79" s="1312"/>
      <c r="BI79" s="1312"/>
      <c r="BJ79" s="1312"/>
      <c r="BK79" s="1312"/>
      <c r="BL79" s="1312"/>
      <c r="BM79" s="1312"/>
      <c r="BN79" s="1312"/>
      <c r="BO79" s="1312"/>
      <c r="BP79" s="1309">
        <v>8.6</v>
      </c>
      <c r="BQ79" s="1309"/>
      <c r="BR79" s="1309"/>
      <c r="BS79" s="1309"/>
      <c r="BT79" s="1309"/>
      <c r="BU79" s="1309"/>
      <c r="BV79" s="1309"/>
      <c r="BW79" s="1309"/>
      <c r="BX79" s="1309">
        <v>8.5</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QDrhbJoaIhi5F77zWL5/KuCdex//y8XujVfClKgWA5LA2pQ5NWhgG9n99AdRFHMI7tXW6uNH05XhmAnzmQ+2A==" saltValue="dYObbEedMQD0+nmcGi5mv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pQ54htXcli+nmcZ8vn3q1uP4iTAneWXZ5YJdJtOHRktIqgcldUDC+AJwCkR88xLUTvXDpy2ZKBwytRL4HYHnXg==" saltValue="CoHIeQQ1EHEkMh04ub+S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J73"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pI+IdncHcvqOL+OBIcaOKgOGCrHy6sqOW5Y/nFKEFUodckGZFHNBu9BVfmDeHZglxgwKnOOrhVv95fLTx4sCyA==" saltValue="PPqHzuj41lrr+8a1YNyN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144491</v>
      </c>
      <c r="E3" s="162"/>
      <c r="F3" s="163">
        <v>162193</v>
      </c>
      <c r="G3" s="164"/>
      <c r="H3" s="165"/>
    </row>
    <row r="4" spans="1:8" x14ac:dyDescent="0.15">
      <c r="A4" s="166"/>
      <c r="B4" s="167"/>
      <c r="C4" s="168"/>
      <c r="D4" s="169">
        <v>61377</v>
      </c>
      <c r="E4" s="170"/>
      <c r="F4" s="171">
        <v>79985</v>
      </c>
      <c r="G4" s="172"/>
      <c r="H4" s="173"/>
    </row>
    <row r="5" spans="1:8" x14ac:dyDescent="0.15">
      <c r="A5" s="154" t="s">
        <v>542</v>
      </c>
      <c r="B5" s="159"/>
      <c r="C5" s="160"/>
      <c r="D5" s="161">
        <v>206771</v>
      </c>
      <c r="E5" s="162"/>
      <c r="F5" s="163">
        <v>168868</v>
      </c>
      <c r="G5" s="164"/>
      <c r="H5" s="165"/>
    </row>
    <row r="6" spans="1:8" x14ac:dyDescent="0.15">
      <c r="A6" s="166"/>
      <c r="B6" s="167"/>
      <c r="C6" s="168"/>
      <c r="D6" s="169">
        <v>49885</v>
      </c>
      <c r="E6" s="170"/>
      <c r="F6" s="171">
        <v>79360</v>
      </c>
      <c r="G6" s="172"/>
      <c r="H6" s="173"/>
    </row>
    <row r="7" spans="1:8" x14ac:dyDescent="0.15">
      <c r="A7" s="154" t="s">
        <v>543</v>
      </c>
      <c r="B7" s="159"/>
      <c r="C7" s="160"/>
      <c r="D7" s="161">
        <v>294101</v>
      </c>
      <c r="E7" s="162"/>
      <c r="F7" s="163">
        <v>202870</v>
      </c>
      <c r="G7" s="164"/>
      <c r="H7" s="165"/>
    </row>
    <row r="8" spans="1:8" x14ac:dyDescent="0.15">
      <c r="A8" s="166"/>
      <c r="B8" s="167"/>
      <c r="C8" s="168"/>
      <c r="D8" s="169">
        <v>67716</v>
      </c>
      <c r="E8" s="170"/>
      <c r="F8" s="171">
        <v>79735</v>
      </c>
      <c r="G8" s="172"/>
      <c r="H8" s="173"/>
    </row>
    <row r="9" spans="1:8" x14ac:dyDescent="0.15">
      <c r="A9" s="154" t="s">
        <v>544</v>
      </c>
      <c r="B9" s="159"/>
      <c r="C9" s="160"/>
      <c r="D9" s="161">
        <v>213422</v>
      </c>
      <c r="E9" s="162"/>
      <c r="F9" s="163">
        <v>167497</v>
      </c>
      <c r="G9" s="164"/>
      <c r="H9" s="165"/>
    </row>
    <row r="10" spans="1:8" x14ac:dyDescent="0.15">
      <c r="A10" s="166"/>
      <c r="B10" s="167"/>
      <c r="C10" s="168"/>
      <c r="D10" s="169">
        <v>108583</v>
      </c>
      <c r="E10" s="170"/>
      <c r="F10" s="171">
        <v>82571</v>
      </c>
      <c r="G10" s="172"/>
      <c r="H10" s="173"/>
    </row>
    <row r="11" spans="1:8" x14ac:dyDescent="0.15">
      <c r="A11" s="154" t="s">
        <v>545</v>
      </c>
      <c r="B11" s="159"/>
      <c r="C11" s="160"/>
      <c r="D11" s="161">
        <v>285352</v>
      </c>
      <c r="E11" s="162"/>
      <c r="F11" s="163">
        <v>190274</v>
      </c>
      <c r="G11" s="164"/>
      <c r="H11" s="165"/>
    </row>
    <row r="12" spans="1:8" x14ac:dyDescent="0.15">
      <c r="A12" s="166"/>
      <c r="B12" s="167"/>
      <c r="C12" s="174"/>
      <c r="D12" s="169">
        <v>59988</v>
      </c>
      <c r="E12" s="170"/>
      <c r="F12" s="171">
        <v>88584</v>
      </c>
      <c r="G12" s="172"/>
      <c r="H12" s="173"/>
    </row>
    <row r="13" spans="1:8" x14ac:dyDescent="0.15">
      <c r="A13" s="154"/>
      <c r="B13" s="159"/>
      <c r="C13" s="175"/>
      <c r="D13" s="176">
        <v>228827</v>
      </c>
      <c r="E13" s="177"/>
      <c r="F13" s="178">
        <v>178340</v>
      </c>
      <c r="G13" s="179"/>
      <c r="H13" s="165"/>
    </row>
    <row r="14" spans="1:8" x14ac:dyDescent="0.15">
      <c r="A14" s="166"/>
      <c r="B14" s="167"/>
      <c r="C14" s="168"/>
      <c r="D14" s="169">
        <v>69510</v>
      </c>
      <c r="E14" s="170"/>
      <c r="F14" s="171">
        <v>82047</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3.56</v>
      </c>
      <c r="C19" s="180">
        <f>ROUND(VALUE(SUBSTITUTE(実質収支比率等に係る経年分析!G$48,"▲","-")),2)</f>
        <v>3.78</v>
      </c>
      <c r="D19" s="180">
        <f>ROUND(VALUE(SUBSTITUTE(実質収支比率等に係る経年分析!H$48,"▲","-")),2)</f>
        <v>3.31</v>
      </c>
      <c r="E19" s="180">
        <f>ROUND(VALUE(SUBSTITUTE(実質収支比率等に係る経年分析!I$48,"▲","-")),2)</f>
        <v>4.0999999999999996</v>
      </c>
      <c r="F19" s="180">
        <f>ROUND(VALUE(SUBSTITUTE(実質収支比率等に係る経年分析!J$48,"▲","-")),2)</f>
        <v>4.16</v>
      </c>
    </row>
    <row r="20" spans="1:11" x14ac:dyDescent="0.15">
      <c r="A20" s="180" t="s">
        <v>54</v>
      </c>
      <c r="B20" s="180">
        <f>ROUND(VALUE(SUBSTITUTE(実質収支比率等に係る経年分析!F$47,"▲","-")),2)</f>
        <v>30.39</v>
      </c>
      <c r="C20" s="180">
        <f>ROUND(VALUE(SUBSTITUTE(実質収支比率等に係る経年分析!G$47,"▲","-")),2)</f>
        <v>31.17</v>
      </c>
      <c r="D20" s="180">
        <f>ROUND(VALUE(SUBSTITUTE(実質収支比率等に係る経年分析!H$47,"▲","-")),2)</f>
        <v>26.34</v>
      </c>
      <c r="E20" s="180">
        <f>ROUND(VALUE(SUBSTITUTE(実質収支比率等に係る経年分析!I$47,"▲","-")),2)</f>
        <v>21.81</v>
      </c>
      <c r="F20" s="180">
        <f>ROUND(VALUE(SUBSTITUTE(実質収支比率等に係る経年分析!J$47,"▲","-")),2)</f>
        <v>20.53</v>
      </c>
    </row>
    <row r="21" spans="1:11" x14ac:dyDescent="0.15">
      <c r="A21" s="180" t="s">
        <v>55</v>
      </c>
      <c r="B21" s="180">
        <f>IF(ISNUMBER(VALUE(SUBSTITUTE(実質収支比率等に係る経年分析!F$49,"▲","-"))),ROUND(VALUE(SUBSTITUTE(実質収支比率等に係る経年分析!F$49,"▲","-")),2),NA())</f>
        <v>2.2400000000000002</v>
      </c>
      <c r="C21" s="180">
        <f>IF(ISNUMBER(VALUE(SUBSTITUTE(実質収支比率等に係る経年分析!G$49,"▲","-"))),ROUND(VALUE(SUBSTITUTE(実質収支比率等に係る経年分析!G$49,"▲","-")),2),NA())</f>
        <v>0.14000000000000001</v>
      </c>
      <c r="D21" s="180">
        <f>IF(ISNUMBER(VALUE(SUBSTITUTE(実質収支比率等に係る経年分析!H$49,"▲","-"))),ROUND(VALUE(SUBSTITUTE(実質収支比率等に係る経年分析!H$49,"▲","-")),2),NA())</f>
        <v>-6.48</v>
      </c>
      <c r="E21" s="180">
        <f>IF(ISNUMBER(VALUE(SUBSTITUTE(実質収支比率等に係る経年分析!I$49,"▲","-"))),ROUND(VALUE(SUBSTITUTE(実質収支比率等に係る経年分析!I$49,"▲","-")),2),NA())</f>
        <v>-4.1500000000000004</v>
      </c>
      <c r="F21" s="180">
        <f>IF(ISNUMBER(VALUE(SUBSTITUTE(実質収支比率等に係る経年分析!J$49,"▲","-"))),ROUND(VALUE(SUBSTITUTE(実質収支比率等に係る経年分析!J$49,"▲","-")),2),NA())</f>
        <v>-1.1399999999999999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7.64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8.06</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4.1500000000000004</v>
      </c>
    </row>
    <row r="36" spans="1:16" x14ac:dyDescent="0.15">
      <c r="A36" s="181" t="str">
        <f>IF(連結実質赤字比率に係る赤字・黒字の構成分析!C$34="",NA(),連結実質赤字比率に係る赤字・黒字の構成分析!C$34)</f>
        <v>簡易水道事業特別会計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9.4499999999999993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566</v>
      </c>
      <c r="E42" s="182"/>
      <c r="F42" s="182"/>
      <c r="G42" s="182">
        <f>'実質公債費比率（分子）の構造'!L$52</f>
        <v>566</v>
      </c>
      <c r="H42" s="182"/>
      <c r="I42" s="182"/>
      <c r="J42" s="182">
        <f>'実質公債費比率（分子）の構造'!M$52</f>
        <v>563</v>
      </c>
      <c r="K42" s="182"/>
      <c r="L42" s="182"/>
      <c r="M42" s="182">
        <f>'実質公債費比率（分子）の構造'!N$52</f>
        <v>584</v>
      </c>
      <c r="N42" s="182"/>
      <c r="O42" s="182"/>
      <c r="P42" s="182">
        <f>'実質公債費比率（分子）の構造'!O$52</f>
        <v>585</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196</v>
      </c>
      <c r="C46" s="182"/>
      <c r="D46" s="182"/>
      <c r="E46" s="182">
        <f>'実質公債費比率（分子）の構造'!L$48</f>
        <v>223</v>
      </c>
      <c r="F46" s="182"/>
      <c r="G46" s="182"/>
      <c r="H46" s="182">
        <f>'実質公債費比率（分子）の構造'!M$48</f>
        <v>209</v>
      </c>
      <c r="I46" s="182"/>
      <c r="J46" s="182"/>
      <c r="K46" s="182">
        <f>'実質公債費比率（分子）の構造'!N$48</f>
        <v>201</v>
      </c>
      <c r="L46" s="182"/>
      <c r="M46" s="182"/>
      <c r="N46" s="182">
        <f>'実質公債費比率（分子）の構造'!O$48</f>
        <v>185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459</v>
      </c>
      <c r="C49" s="182"/>
      <c r="D49" s="182"/>
      <c r="E49" s="182">
        <f>'実質公債費比率（分子）の構造'!L$45</f>
        <v>453</v>
      </c>
      <c r="F49" s="182"/>
      <c r="G49" s="182"/>
      <c r="H49" s="182">
        <f>'実質公債費比率（分子）の構造'!M$45</f>
        <v>456</v>
      </c>
      <c r="I49" s="182"/>
      <c r="J49" s="182"/>
      <c r="K49" s="182">
        <f>'実質公債費比率（分子）の構造'!N$45</f>
        <v>538</v>
      </c>
      <c r="L49" s="182"/>
      <c r="M49" s="182"/>
      <c r="N49" s="182">
        <f>'実質公債費比率（分子）の構造'!O$45</f>
        <v>567</v>
      </c>
      <c r="O49" s="182"/>
      <c r="P49" s="182"/>
    </row>
    <row r="50" spans="1:16" x14ac:dyDescent="0.15">
      <c r="A50" s="182" t="s">
        <v>70</v>
      </c>
      <c r="B50" s="182" t="e">
        <f>NA()</f>
        <v>#N/A</v>
      </c>
      <c r="C50" s="182">
        <f>IF(ISNUMBER('実質公債費比率（分子）の構造'!K$53),'実質公債費比率（分子）の構造'!K$53,NA())</f>
        <v>89</v>
      </c>
      <c r="D50" s="182" t="e">
        <f>NA()</f>
        <v>#N/A</v>
      </c>
      <c r="E50" s="182" t="e">
        <f>NA()</f>
        <v>#N/A</v>
      </c>
      <c r="F50" s="182">
        <f>IF(ISNUMBER('実質公債費比率（分子）の構造'!L$53),'実質公債費比率（分子）の構造'!L$53,NA())</f>
        <v>110</v>
      </c>
      <c r="G50" s="182" t="e">
        <f>NA()</f>
        <v>#N/A</v>
      </c>
      <c r="H50" s="182" t="e">
        <f>NA()</f>
        <v>#N/A</v>
      </c>
      <c r="I50" s="182">
        <f>IF(ISNUMBER('実質公債費比率（分子）の構造'!M$53),'実質公債費比率（分子）の構造'!M$53,NA())</f>
        <v>102</v>
      </c>
      <c r="J50" s="182" t="e">
        <f>NA()</f>
        <v>#N/A</v>
      </c>
      <c r="K50" s="182" t="e">
        <f>NA()</f>
        <v>#N/A</v>
      </c>
      <c r="L50" s="182">
        <f>IF(ISNUMBER('実質公債費比率（分子）の構造'!N$53),'実質公債費比率（分子）の構造'!N$53,NA())</f>
        <v>155</v>
      </c>
      <c r="M50" s="182" t="e">
        <f>NA()</f>
        <v>#N/A</v>
      </c>
      <c r="N50" s="182" t="e">
        <f>NA()</f>
        <v>#N/A</v>
      </c>
      <c r="O50" s="182">
        <f>IF(ISNUMBER('実質公債費比率（分子）の構造'!O$53),'実質公債費比率（分子）の構造'!O$53,NA())</f>
        <v>167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5273</v>
      </c>
      <c r="E56" s="181"/>
      <c r="F56" s="181"/>
      <c r="G56" s="181">
        <f>'将来負担比率（分子）の構造'!J$52</f>
        <v>5185</v>
      </c>
      <c r="H56" s="181"/>
      <c r="I56" s="181"/>
      <c r="J56" s="181">
        <f>'将来負担比率（分子）の構造'!K$52</f>
        <v>5135</v>
      </c>
      <c r="K56" s="181"/>
      <c r="L56" s="181"/>
      <c r="M56" s="181">
        <f>'将来負担比率（分子）の構造'!L$52</f>
        <v>5223</v>
      </c>
      <c r="N56" s="181"/>
      <c r="O56" s="181"/>
      <c r="P56" s="181">
        <f>'将来負担比率（分子）の構造'!M$52</f>
        <v>5382</v>
      </c>
    </row>
    <row r="57" spans="1:16" x14ac:dyDescent="0.15">
      <c r="A57" s="181" t="s">
        <v>41</v>
      </c>
      <c r="B57" s="181"/>
      <c r="C57" s="181"/>
      <c r="D57" s="181" t="str">
        <f>'将来負担比率（分子）の構造'!I$51</f>
        <v>-</v>
      </c>
      <c r="E57" s="181"/>
      <c r="F57" s="181"/>
      <c r="G57" s="181" t="str">
        <f>'将来負担比率（分子）の構造'!J$51</f>
        <v>-</v>
      </c>
      <c r="H57" s="181"/>
      <c r="I57" s="181"/>
      <c r="J57" s="181">
        <f>'将来負担比率（分子）の構造'!K$51</f>
        <v>373</v>
      </c>
      <c r="K57" s="181"/>
      <c r="L57" s="181"/>
      <c r="M57" s="181">
        <f>'将来負担比率（分子）の構造'!L$51</f>
        <v>433</v>
      </c>
      <c r="N57" s="181"/>
      <c r="O57" s="181"/>
      <c r="P57" s="181">
        <f>'将来負担比率（分子）の構造'!M$51</f>
        <v>418</v>
      </c>
    </row>
    <row r="58" spans="1:16" x14ac:dyDescent="0.15">
      <c r="A58" s="181" t="s">
        <v>40</v>
      </c>
      <c r="B58" s="181"/>
      <c r="C58" s="181"/>
      <c r="D58" s="181">
        <f>'将来負担比率（分子）の構造'!I$50</f>
        <v>5300</v>
      </c>
      <c r="E58" s="181"/>
      <c r="F58" s="181"/>
      <c r="G58" s="181">
        <f>'将来負担比率（分子）の構造'!J$50</f>
        <v>5728</v>
      </c>
      <c r="H58" s="181"/>
      <c r="I58" s="181"/>
      <c r="J58" s="181">
        <f>'将来負担比率（分子）の構造'!K$50</f>
        <v>5850</v>
      </c>
      <c r="K58" s="181"/>
      <c r="L58" s="181"/>
      <c r="M58" s="181">
        <f>'将来負担比率（分子）の構造'!L$50</f>
        <v>5613</v>
      </c>
      <c r="N58" s="181"/>
      <c r="O58" s="181"/>
      <c r="P58" s="181">
        <f>'将来負担比率（分子）の構造'!M$50</f>
        <v>5593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975</v>
      </c>
      <c r="C62" s="181"/>
      <c r="D62" s="181"/>
      <c r="E62" s="181">
        <f>'将来負担比率（分子）の構造'!J$45</f>
        <v>974</v>
      </c>
      <c r="F62" s="181"/>
      <c r="G62" s="181"/>
      <c r="H62" s="181">
        <f>'将来負担比率（分子）の構造'!K$45</f>
        <v>958</v>
      </c>
      <c r="I62" s="181"/>
      <c r="J62" s="181"/>
      <c r="K62" s="181">
        <f>'将来負担比率（分子）の構造'!L$45</f>
        <v>851</v>
      </c>
      <c r="L62" s="181"/>
      <c r="M62" s="181"/>
      <c r="N62" s="181">
        <f>'将来負担比率（分子）の構造'!M$45</f>
        <v>720</v>
      </c>
      <c r="O62" s="181"/>
      <c r="P62" s="181"/>
    </row>
    <row r="63" spans="1:16" x14ac:dyDescent="0.15">
      <c r="A63" s="181" t="s">
        <v>33</v>
      </c>
      <c r="B63" s="181">
        <f>'将来負担比率（分子）の構造'!I$44</f>
        <v>78</v>
      </c>
      <c r="C63" s="181"/>
      <c r="D63" s="181"/>
      <c r="E63" s="181">
        <f>'将来負担比率（分子）の構造'!J$44</f>
        <v>66</v>
      </c>
      <c r="F63" s="181"/>
      <c r="G63" s="181"/>
      <c r="H63" s="181">
        <f>'将来負担比率（分子）の構造'!K$44</f>
        <v>55</v>
      </c>
      <c r="I63" s="181"/>
      <c r="J63" s="181"/>
      <c r="K63" s="181">
        <f>'将来負担比率（分子）の構造'!L$44</f>
        <v>43</v>
      </c>
      <c r="L63" s="181"/>
      <c r="M63" s="181"/>
      <c r="N63" s="181">
        <f>'将来負担比率（分子）の構造'!M$44</f>
        <v>31</v>
      </c>
      <c r="O63" s="181"/>
      <c r="P63" s="181"/>
    </row>
    <row r="64" spans="1:16" x14ac:dyDescent="0.15">
      <c r="A64" s="181" t="s">
        <v>32</v>
      </c>
      <c r="B64" s="181">
        <f>'将来負担比率（分子）の構造'!I$43</f>
        <v>1372</v>
      </c>
      <c r="C64" s="181"/>
      <c r="D64" s="181"/>
      <c r="E64" s="181">
        <f>'将来負担比率（分子）の構造'!J$43</f>
        <v>1302</v>
      </c>
      <c r="F64" s="181"/>
      <c r="G64" s="181"/>
      <c r="H64" s="181">
        <f>'将来負担比率（分子）の構造'!K$43</f>
        <v>1352</v>
      </c>
      <c r="I64" s="181"/>
      <c r="J64" s="181"/>
      <c r="K64" s="181">
        <f>'将来負担比率（分子）の構造'!L$43</f>
        <v>1351</v>
      </c>
      <c r="L64" s="181"/>
      <c r="M64" s="181"/>
      <c r="N64" s="181">
        <f>'将来負担比率（分子）の構造'!M$43</f>
        <v>1337</v>
      </c>
      <c r="O64" s="181"/>
      <c r="P64" s="181"/>
    </row>
    <row r="65" spans="1:16" x14ac:dyDescent="0.15">
      <c r="A65" s="181" t="s">
        <v>31</v>
      </c>
      <c r="B65" s="181">
        <f>'将来負担比率（分子）の構造'!I$42</f>
        <v>146</v>
      </c>
      <c r="C65" s="181"/>
      <c r="D65" s="181"/>
      <c r="E65" s="181">
        <f>'将来負担比率（分子）の構造'!J$42</f>
        <v>128</v>
      </c>
      <c r="F65" s="181"/>
      <c r="G65" s="181"/>
      <c r="H65" s="181">
        <f>'将来負担比率（分子）の構造'!K$42</f>
        <v>118</v>
      </c>
      <c r="I65" s="181"/>
      <c r="J65" s="181"/>
      <c r="K65" s="181">
        <f>'将来負担比率（分子）の構造'!L$42</f>
        <v>103</v>
      </c>
      <c r="L65" s="181"/>
      <c r="M65" s="181"/>
      <c r="N65" s="181">
        <f>'将来負担比率（分子）の構造'!M$42</f>
        <v>89</v>
      </c>
      <c r="O65" s="181"/>
      <c r="P65" s="181"/>
    </row>
    <row r="66" spans="1:16" x14ac:dyDescent="0.15">
      <c r="A66" s="181" t="s">
        <v>30</v>
      </c>
      <c r="B66" s="181">
        <f>'将来負担比率（分子）の構造'!I$41</f>
        <v>5335</v>
      </c>
      <c r="C66" s="181"/>
      <c r="D66" s="181"/>
      <c r="E66" s="181">
        <f>'将来負担比率（分子）の構造'!J$41</f>
        <v>5665</v>
      </c>
      <c r="F66" s="181"/>
      <c r="G66" s="181"/>
      <c r="H66" s="181">
        <f>'将来負担比率（分子）の構造'!K$41</f>
        <v>5710</v>
      </c>
      <c r="I66" s="181"/>
      <c r="J66" s="181"/>
      <c r="K66" s="181">
        <f>'将来負担比率（分子）の構造'!L$41</f>
        <v>5990</v>
      </c>
      <c r="L66" s="181"/>
      <c r="M66" s="181"/>
      <c r="N66" s="181">
        <f>'将来負担比率（分子）の構造'!M$41</f>
        <v>6356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890</v>
      </c>
      <c r="C72" s="185">
        <f>基金残高に係る経年分析!G55</f>
        <v>727</v>
      </c>
      <c r="D72" s="185">
        <f>基金残高に係る経年分析!H55</f>
        <v>687</v>
      </c>
    </row>
    <row r="73" spans="1:16" x14ac:dyDescent="0.15">
      <c r="A73" s="184" t="s">
        <v>77</v>
      </c>
      <c r="B73" s="185">
        <f>基金残高に係る経年分析!F56</f>
        <v>300</v>
      </c>
      <c r="C73" s="185">
        <f>基金残高に係る経年分析!G56</f>
        <v>320</v>
      </c>
      <c r="D73" s="185">
        <f>基金残高に係る経年分析!H56</f>
        <v>387</v>
      </c>
    </row>
    <row r="74" spans="1:16" x14ac:dyDescent="0.15">
      <c r="A74" s="184" t="s">
        <v>78</v>
      </c>
      <c r="B74" s="185">
        <f>基金残高に係る経年分析!F57</f>
        <v>4270</v>
      </c>
      <c r="C74" s="185">
        <f>基金残高に係る経年分析!G57</f>
        <v>4200</v>
      </c>
      <c r="D74" s="185">
        <f>基金残高に係る経年分析!H57</f>
        <v>4165</v>
      </c>
    </row>
  </sheetData>
  <sheetProtection algorithmName="SHA-512" hashValue="9Ytz9d6J/8r5Bu3u8Ui6XWtoARvoim+jJa7ps3JnVG6VQpq8b/d4bFAVIwOLTr2IYHXo7uxT+TYtoWR6IM+gSA==" saltValue="p1nUcouqXctdBxhlWc3G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2021-02-25T09:44:22Z</cp:lastPrinted>
  <dcterms:created xsi:type="dcterms:W3CDTF">2021-02-05T00:46:36Z</dcterms:created>
  <dcterms:modified xsi:type="dcterms:W3CDTF">2021-09-27T00:14:18Z</dcterms:modified>
  <cp:category/>
</cp:coreProperties>
</file>