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_住民企画課\L_財政グループ（アクセス制限有）\財政担当\01　業務関係\50財政状況資料集\R３財政状況資料集\"/>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<sst xmlns="http://schemas.openxmlformats.org/spreadsheetml/2006/main" count="1141" uniqueCount="591">
  <si>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</si>
  <si>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</si>
  <si>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</si>
  <si>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</si>
  <si>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</si>
  <si>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</si>
  <si>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</si>
  <si>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</si>
  <si>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</si>
  <si>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</si>
  <si>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</si>
  <si>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</si>
  <si>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</si>
  <si>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</si>
  <si>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</si>
  <si>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</si>
  <si>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</si>
  <si>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</si>
  <si>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</si>
  <si>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</si>
  <si>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</si>
  <si>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</si>
  <si>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</si>
  <si>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</si>
  <si>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</si>
  <si>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</si>
  <si>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</si>
  <si>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</si>
  <si>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</si>
  <si>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</si>
  <si>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</si>
  <si>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</si>
  <si>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</si>
  <si>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</si>
  <si>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</si>
  <si>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</si>
  <si>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</si>
  <si>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</si>
  <si>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</si>
  <si>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</si>
  <si>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</si>
  <si>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</si>
  <si>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</si>
  <si>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</si>
  <si>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</si>
  <si>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</si>
  <si>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</si>
  <si>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</si>
  <si>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</si>
  <si>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</si>
  <si>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</si>
  <si>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</si>
  <si>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</si>
  <si>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</si>
  <si>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</si>
  <si>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</si>
  <si>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</si>
  <si>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</si>
  <si>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</si>
  <si>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</si>
  <si>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</si>
  <si>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</si>
  <si>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</si>
  <si>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</si>
  <si>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</si>
  <si>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</si>
  <si>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</si>
  <si>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</si>
  <si>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</si>
  <si>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</si>
  <si>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</si>
  <si>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</si>
  <si>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</si>
  <si>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</si>
  <si>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</si>
  <si>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</si>
  <si>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</si>
  <si>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</si>
  <si>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</si>
  <si>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</si>
  <si>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</si>
  <si>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</si>
  <si>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</si>
  <si>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</si>
  <si>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</si>
  <si>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</si>
  <si>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</si>
  <si>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</si>
  <si>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</si>
  <si>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</si>
  <si>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</si>
  <si>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</si>
  <si>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</si>
  <si>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</si>
  <si>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</si>
  <si>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</si>
  <si>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</si>
  <si>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</si>
  <si>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</si>
  <si>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</si>
  <si>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</si>
  <si>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</si>
  <si>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</si>
  <si>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</si>
  <si>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</si>
  <si>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</si>
  <si>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</si>
  <si>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</si>
  <si>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</si>
  <si>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</si>
  <si>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</si>
  <si>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</si>
  <si>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</si>
  <si>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</si>
  <si>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</si>
  <si>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</si>
  <si>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</si>
  <si>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</si>
  <si>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</si>
  <si>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</si>
  <si>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</si>
  <si>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</si>
  <si>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</si>
  <si>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</si>
  <si>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</si>
  <si>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</si>
  <si>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</si>
  <si>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</si>
  <si>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</si>
  <si>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</si>
  <si>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</si>
  <si>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</si>
  <si>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</si>
  <si>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</si>
  <si>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</si>
  <si>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</si>
  <si>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</si>
  <si>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</si>
  <si>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</si>
  <si>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</si>
  <si>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</si>
  <si>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</si>
  <si>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</si>
  <si>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</si>
  <si>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</si>
  <si>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</si>
  <si>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</si>
  <si>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</si>
  <si>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</si>
  <si>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</si>
  <si>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</si>
  <si>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</si>
  <si>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</si>
  <si>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</si>
  <si>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</si>
  <si>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</si>
  <si>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</si>
  <si>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</si>
  <si>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</si>
  <si>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</si>
  <si>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</si>
  <si>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</si>
  <si>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</si>
  <si>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</si>
  <si>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</si>
  <si>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</si>
  <si>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</si>
  <si>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</si>
  <si>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</si>
  <si>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</si>
  <si>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</si>
  <si>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</si>
  <si>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</si>
  <si>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</si>
  <si>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</si>
  <si>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</si>
  <si>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</si>
  <si>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</si>
  <si>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</si>
  <si>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</si>
  <si>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</si>
  <si>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</si>
  <si>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</si>
  <si>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</si>
  <si>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</si>
  <si>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</si>
  <si>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</si>
  <si>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</si>
  <si>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</si>
  <si>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</si>
  <si>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</si>
  <si>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</si>
  <si>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</si>
  <si>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</si>
  <si>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</si>
  <si>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</si>
  <si>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</si>
  <si>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</si>
  <si>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</si>
  <si>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</si>
  <si>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</si>
  <si>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</si>
  <si>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</si>
  <si>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</si>
  <si>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</si>
  <si>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</si>
  <si>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</si>
  <si>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</si>
  <si>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</si>
  <si>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</si>
  <si>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</si>
  <si>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</si>
  <si>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北海道津別町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</si>
  <si>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</si>
  <si>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</si>
  <si>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</si>
  <si>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</si>
  <si>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</si>
  <si>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</si>
  <si>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</si>
  <si>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</si>
  <si>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</si>
  <si>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</si>
  <si>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</si>
  <si>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</si>
  <si>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</si>
  <si>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</si>
  <si>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</si>
  <si>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</si>
  <si>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</si>
  <si>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</si>
  <si>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</si>
  <si>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</si>
  <si>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</si>
  <si>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</si>
  <si>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</si>
  <si>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</si>
  <si>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</si>
  <si>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</si>
  <si>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</si>
  <si>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</si>
  <si>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</si>
  <si>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</si>
  <si>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</si>
  <si>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</si>
  <si>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</si>
  <si>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</si>
  <si>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</si>
  <si>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</si>
  <si>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</si>
  <si>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</si>
  <si>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</si>
  <si>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</si>
  <si>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</si>
  <si>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</si>
  <si>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</si>
  <si>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</si>
  <si>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</si>
  <si>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</si>
  <si>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</si>
  <si>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</si>
  <si>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</si>
  <si>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</si>
  <si>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</si>
  <si>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</si>
  <si>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</si>
  <si>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</si>
  <si>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</si>
  <si>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</si>
  <si>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</si>
  <si>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</si>
  <si>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</si>
  <si>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</si>
  <si>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</si>
  <si>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</si>
  <si>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</si>
  <si>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</si>
  <si>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</si>
  <si>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</si>
  <si>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</si>
  <si>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</si>
  <si>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</si>
  <si>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</si>
  <si>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</si>
  <si>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</si>
  <si>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</si>
  <si>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</si>
  <si>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</si>
  <si>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</si>
  <si>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</si>
  <si>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</si>
  <si>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</si>
  <si>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</si>
  <si>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</si>
  <si>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</si>
  <si>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</si>
  <si>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</si>
  <si>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</si>
  <si>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</si>
  <si>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</si>
  <si>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</si>
  <si>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</si>
  <si>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</si>
  <si>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</si>
  <si>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</si>
  <si>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</si>
  <si>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</si>
  <si>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</si>
  <si>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</si>
  <si>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</si>
  <si>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</si>
  <si>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</si>
  <si>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</si>
  <si>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</si>
  <si>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</si>
  <si>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</si>
  <si>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</si>
  <si>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</si>
  <si>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</si>
  <si>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</si>
  <si>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</si>
  <si>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</si>
  <si>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</si>
  <si>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</si>
  <si>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</si>
  <si>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</si>
  <si>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</si>
  <si>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</si>
  <si>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</si>
  <si>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</si>
  <si>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</si>
  <si>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</si>
  <si>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</si>
  <si>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</si>
  <si>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</si>
  <si>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</si>
  <si>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</si>
  <si>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</si>
  <si>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</si>
  <si>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</si>
  <si>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</si>
  <si>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</si>
  <si>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</si>
  <si>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</si>
  <si>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</si>
  <si>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</si>
  <si>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</si>
  <si>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</si>
  <si>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</si>
  <si>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</si>
  <si>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</si>
  <si>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</si>
  <si>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</si>
  <si>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</si>
  <si>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</si>
  <si>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</si>
  <si>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</si>
  <si>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</si>
  <si>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</si>
  <si>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</si>
  <si>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</si>
  <si>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</si>
  <si>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</si>
  <si>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</si>
  <si>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</si>
  <si>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</si>
  <si>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北海道津別町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</si>
  <si>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</si>
  <si>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</si>
  <si>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</si>
  <si>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</si>
  <si>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</si>
  <si>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</si>
  <si>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</si>
  <si>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</si>
  <si>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</si>
  <si>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</si>
  <si>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</si>
  <si>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</si>
  <si>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</si>
  <si>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</si>
  <si>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</si>
  <si>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</si>
  <si>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</si>
  <si>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</si>
  <si>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</si>
  <si>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</si>
  <si>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</si>
  <si>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</si>
  <si>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</si>
  <si>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</si>
  <si>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</si>
  <si>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</si>
  <si>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</si>
  <si>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</si>
  <si>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</si>
  <si>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</si>
  <si>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</si>
  <si>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</si>
  <si>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</si>
  <si>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</si>
  <si>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</si>
  <si>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</si>
  <si>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</si>
  <si>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</si>
  <si>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</si>
  <si>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</si>
  <si>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</si>
  <si>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</si>
  <si>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</si>
  <si>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</si>
  <si>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</si>
  <si>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</si>
  <si>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</si>
  <si>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</si>
  <si>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</si>
  <si>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</si>
  <si>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</si>
  <si>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</si>
  <si>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</si>
  <si>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</si>
  <si>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</si>
  <si>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</si>
  <si>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</si>
  <si>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</si>
  <si>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</si>
  <si>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</si>
  <si>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</si>
  <si>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</si>
  <si>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</si>
  <si>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</si>
  <si>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</si>
  <si>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</si>
  <si>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</si>
  <si>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</si>
  <si>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</si>
  <si>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</si>
  <si>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</si>
  <si>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</si>
  <si>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</si>
  <si>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</si>
  <si>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</si>
  <si>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</si>
  <si>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</si>
  <si>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</si>
  <si>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</si>
  <si>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</si>
  <si>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</si>
  <si>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</si>
  <si>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</si>
  <si>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</si>
  <si>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</si>
  <si>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</si>
  <si>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</si>
  <si>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</si>
  <si>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</si>
  <si>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</si>
  <si>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</si>
  <si>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</si>
  <si>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</si>
  <si>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</si>
  <si>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</si>
  <si>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</si>
  <si>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</si>
  <si>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</si>
  <si>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</si>
  <si>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</si>
  <si>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</si>
  <si>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</si>
  <si>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</si>
  <si>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</si>
  <si>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</si>
  <si>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</si>
  <si>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</si>
  <si>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</si>
  <si>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</si>
  <si>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</si>
  <si>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</si>
  <si>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</si>
  <si>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</si>
  <si>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</si>
  <si>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</si>
  <si>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</si>
  <si>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</si>
  <si>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</si>
  <si>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</si>
  <si>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</si>
  <si>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</si>
  <si>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</si>
  <si>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</si>
  <si>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</si>
  <si>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</si>
  <si>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</si>
  <si>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</si>
  <si>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</si>
  <si>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</si>
  <si>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</si>
  <si>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</si>
  <si>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</si>
  <si>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</si>
  <si>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</si>
  <si>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</si>
  <si>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</si>
  <si>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</si>
  <si>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</si>
  <si>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</si>
  <si>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</si>
  <si>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</si>
  <si>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</si>
  <si>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</si>
  <si>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</si>
  <si>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</si>
  <si>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</si>
  <si>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</si>
  <si>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</si>
  <si>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</si>
  <si>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</si>
  <si>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</si>
  <si>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</si>
  <si>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</si>
  <si>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</si>
  <si>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</si>
  <si>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</si>
  <si>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</si>
  <si>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</si>
  <si>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</si>
  <si>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</si>
  <si>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</si>
  <si>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</si>
  <si>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</si>
  <si>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</si>
  <si>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</si>
  <si>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</si>
  <si>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</si>
  <si>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</si>
  <si>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</si>
  <si>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</si>
  <si>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</si>
  <si>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</si>
  <si>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</si>
  <si>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</si>
  <si>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</si>
  <si>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</si>
  <si>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</si>
  <si>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</si>
  <si>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</si>
  <si>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</si>
  <si>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</si>
  <si>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6.48</t>
  </si>
  <si>
    <t>▲ 4.15</t>
  </si>
  <si>
    <t>▲ 1.14</t>
  </si>
  <si>
    <t>簡易水道事業特別会計</t>
  </si>
  <si>
    <t>一般会計</t>
  </si>
  <si>
    <t>介護保険事業特別会計</t>
  </si>
  <si>
    <t>国民健康保険事業特別会計</t>
  </si>
  <si>
    <t>後期高齢者医療事業特別会計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</si>
  <si>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</si>
  <si>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</si>
  <si>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</si>
  <si>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</si>
  <si>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</si>
  <si>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</si>
  <si>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</si>
  <si>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</si>
  <si>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</si>
  <si>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</si>
  <si>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</si>
  <si>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t>
    <rPh sb="0" eb="2">
      <t>アバシリ</t>
    </rPh>
    <rPh sb="2" eb="4">
      <t>チホウ</t>
    </rPh>
    <rPh sb="4" eb="6">
      <t>キョウイク</t>
    </rPh>
    <rPh sb="6" eb="8">
      <t>ケンシュウ</t>
    </rPh>
    <phoneticPr fontId="2"/>
  </si>
  <si>
    <t>-</t>
    <phoneticPr fontId="2"/>
  </si>
  <si>
    <t>津別町振興公社</t>
    <rPh sb="0" eb="2">
      <t>ツベツ</t>
    </rPh>
    <rPh sb="2" eb="3">
      <t>チョウ</t>
    </rPh>
    <rPh sb="3" eb="5">
      <t>シンコウ</t>
    </rPh>
    <rPh sb="5" eb="7">
      <t>コウシャ</t>
    </rPh>
    <phoneticPr fontId="2"/>
  </si>
  <si>
    <t>相生振興公社</t>
    <rPh sb="0" eb="2">
      <t>アイオイ</t>
    </rPh>
    <rPh sb="2" eb="4">
      <t>シンコウ</t>
    </rPh>
    <rPh sb="4" eb="6">
      <t>コウシャ</t>
    </rPh>
    <phoneticPr fontId="2"/>
  </si>
  <si>
    <t>北海道つべつまちづくり会社</t>
    <rPh sb="0" eb="3">
      <t>ホッカイドウ</t>
    </rPh>
    <rPh sb="11" eb="13">
      <t>カイシャ</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</si>
  <si>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</si>
  <si>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</si>
  <si>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国営農地再編整備事業負担金支払基金</t>
    <rPh sb="0" eb="2">
      <t>コクエイ</t>
    </rPh>
    <rPh sb="2" eb="4">
      <t>ノウチ</t>
    </rPh>
    <rPh sb="4" eb="6">
      <t>サイヘン</t>
    </rPh>
    <rPh sb="6" eb="8">
      <t>セイビ</t>
    </rPh>
    <rPh sb="8" eb="10">
      <t>ジギョウ</t>
    </rPh>
    <rPh sb="10" eb="13">
      <t>フタンキン</t>
    </rPh>
    <rPh sb="13" eb="15">
      <t>シハラ</t>
    </rPh>
    <rPh sb="15" eb="17">
      <t>キキン</t>
    </rPh>
    <phoneticPr fontId="5"/>
  </si>
  <si>
    <t>公共交通確保対策事業基金</t>
    <rPh sb="0" eb="2">
      <t>コウキョウ</t>
    </rPh>
    <rPh sb="2" eb="4">
      <t>コウツウ</t>
    </rPh>
    <rPh sb="4" eb="6">
      <t>カクホ</t>
    </rPh>
    <rPh sb="6" eb="8">
      <t>タイサク</t>
    </rPh>
    <rPh sb="8" eb="10">
      <t>ジギョウ</t>
    </rPh>
    <rPh sb="10" eb="12">
      <t>キキン</t>
    </rPh>
    <phoneticPr fontId="5"/>
  </si>
  <si>
    <t>病院施設整備基金</t>
    <phoneticPr fontId="2"/>
  </si>
  <si>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</si>
  <si>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</si>
  <si>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</si>
  <si>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</si>
  <si>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</si>
  <si>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等の積立による充当可能基金等により生じていない。有形固定資産減価償却率は、類似団体とほぼ同水準であるが、公共施設個別施設計画に基づき施設の維持管理を適切に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</si>
  <si>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</si>
  <si>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</si>
  <si>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</si>
  <si>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</si>
  <si>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</si>
  <si>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</si>
  <si>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将来負担比率は、財政調整基金等の積立による充当可能基金等により生じていない。実質公債費比率は、平成28年度借入の過疎対策事業債の元金償還が開始され上昇している。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</si>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</sst>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956F-4E2E-A6B5-E54729A20B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294101</c:v>
                </c:pt>
                <c:pt idx="1">
                  <c:v>213422</c:v>
                </c:pt>
                <c:pt idx="2">
                  <c:v>285352</c:v>
                </c:pt>
                <c:pt idx="3">
                  <c:v>830308</c:v>
                </c:pt>
                <c:pt idx="4">
                  <c:v>332459</c:v>
                </c:pt>
              </c:numCache>
            </c:numRef>
          </c:val>
          <c:smooth val="0"/>
          <c:extLst>
            <c:ext xmlns:c16="http://schemas.microsoft.com/office/drawing/2014/chart" uri="{C3380CC4-5D6E-409C-BE32-E72D297353CC}">
              <c16:uniqueId val="{00000001-956F-4E2E-A6B5-E54729A20B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4.0999999999999996</c:v>
                </c:pt>
                <c:pt idx="2">
                  <c:v>4.16</c:v>
                </c:pt>
                <c:pt idx="3">
                  <c:v>4.9800000000000004</c:v>
                </c:pt>
                <c:pt idx="4">
                  <c:v>4.7300000000000004</c:v>
                </c:pt>
              </c:numCache>
            </c:numRef>
          </c:val>
          <c:extLst>
            <c:ext xmlns:c16="http://schemas.microsoft.com/office/drawing/2014/chart" uri="{C3380CC4-5D6E-409C-BE32-E72D297353CC}">
              <c16:uniqueId val="{00000000-0898-4505-A4FC-AF4780014E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26.34</c:v>
                </c:pt>
                <c:pt idx="1">
                  <c:v>21.81</c:v>
                </c:pt>
                <c:pt idx="2">
                  <c:v>20.53</c:v>
                </c:pt>
                <c:pt idx="3">
                  <c:v>20.68</c:v>
                </c:pt>
                <c:pt idx="4">
                  <c:v>19.920000000000002</c:v>
                </c:pt>
              </c:numCache>
            </c:numRef>
          </c:val>
          <c:extLst>
            <c:ext xmlns:c16="http://schemas.microsoft.com/office/drawing/2014/chart" uri="{C3380CC4-5D6E-409C-BE32-E72D297353CC}">
              <c16:uniqueId val="{00000001-0898-4505-A4FC-AF4780014E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-6.48</c:v>
                </c:pt>
                <c:pt idx="1">
                  <c:v>-4.1500000000000004</c:v>
                </c:pt>
                <c:pt idx="2">
                  <c:v>-1.1399999999999999</c:v>
                </c:pt>
                <c:pt idx="3">
                  <c:v>2.84</c:v>
                </c:pt>
                <c:pt idx="4">
                  <c:v>0.86</c:v>
                </c:pt>
              </c:numCache>
            </c:numRef>
          </c:val>
          <c:smooth val="0"/>
          <c:extLst>
            <c:ext xmlns:c16="http://schemas.microsoft.com/office/drawing/2014/chart" uri="{C3380CC4-5D6E-409C-BE32-E72D297353CC}">
              <c16:uniqueId val="{00000002-0898-4505-A4FC-AF4780014E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39-42C2-A64C-6246B54BE5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39-42C2-A64C-6246B54BE5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39-42C2-A64C-6246B54BE5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39-42C2-A64C-6246B54BE5E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0.12</c:v>
                </c:pt>
                <c:pt idx="4">
                  <c:v>#N/A</c:v>
                </c:pt>
                <c:pt idx="5">
                  <c:v>0.1</c:v>
                </c:pt>
                <c:pt idx="6">
                  <c:v>#N/A</c:v>
                </c:pt>
                <c:pt idx="7">
                  <c:v>0.13</c:v>
                </c:pt>
                <c:pt idx="8">
                  <c:v>#N/A</c:v>
                </c:pt>
                <c:pt idx="9">
                  <c:v>0</c:v>
                </c:pt>
              </c:numCache>
            </c:numRef>
          </c:val>
          <c:extLst>
            <c:ext xmlns:c16="http://schemas.microsoft.com/office/drawing/2014/chart" uri="{C3380CC4-5D6E-409C-BE32-E72D297353CC}">
              <c16:uniqueId val="{00000004-7339-42C2-A64C-6246B54BE5E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339-42C2-A64C-6246B54BE5E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6-7339-42C2-A64C-6246B54BE5E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7-7339-42C2-A64C-6246B54BE5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4.09</c:v>
                </c:pt>
                <c:pt idx="4">
                  <c:v>#N/A</c:v>
                </c:pt>
                <c:pt idx="5">
                  <c:v>4.1500000000000004</c:v>
                </c:pt>
                <c:pt idx="6">
                  <c:v>#N/A</c:v>
                </c:pt>
                <c:pt idx="7">
                  <c:v>4.9800000000000004</c:v>
                </c:pt>
                <c:pt idx="8">
                  <c:v>#N/A</c:v>
                </c:pt>
                <c:pt idx="9">
                  <c:v>4.7300000000000004</c:v>
                </c:pt>
              </c:numCache>
            </c:numRef>
          </c:val>
          <c:extLst>
            <c:ext xmlns:c16="http://schemas.microsoft.com/office/drawing/2014/chart" uri="{C3380CC4-5D6E-409C-BE32-E72D297353CC}">
              <c16:uniqueId val="{00000008-7339-42C2-A64C-6246B54BE5E7}"/>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9.4499999999999993</c:v>
                </c:pt>
                <c:pt idx="2">
                  <c:v>#N/A</c:v>
                </c:pt>
                <c:pt idx="3">
                  <c:v>11.36</c:v>
                </c:pt>
                <c:pt idx="4">
                  <c:v>#N/A</c:v>
                </c:pt>
                <c:pt idx="5">
                  <c:v>13.06</c:v>
                </c:pt>
                <c:pt idx="6">
                  <c:v>#N/A</c:v>
                </c:pt>
                <c:pt idx="7">
                  <c:v>13.67</c:v>
                </c:pt>
                <c:pt idx="8">
                  <c:v>#N/A</c:v>
                </c:pt>
                <c:pt idx="9">
                  <c:v>14.15</c:v>
                </c:pt>
              </c:numCache>
            </c:numRef>
          </c:val>
          <c:extLst>
            <c:ext xmlns:c16="http://schemas.microsoft.com/office/drawing/2014/chart" uri="{C3380CC4-5D6E-409C-BE32-E72D297353CC}">
              <c16:uniqueId val="{00000009-7339-42C2-A64C-6246B54BE5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563</c:v>
                </c:pt>
                <c:pt idx="5">
                  <c:v>584</c:v>
                </c:pt>
                <c:pt idx="8">
                  <c:v>585</c:v>
                </c:pt>
                <c:pt idx="11">
                  <c:v>553</c:v>
                </c:pt>
                <c:pt idx="14">
                  <c:v>536</c:v>
                </c:pt>
              </c:numCache>
            </c:numRef>
          </c:val>
          <c:extLst>
            <c:ext xmlns:c16="http://schemas.microsoft.com/office/drawing/2014/chart" uri="{C3380CC4-5D6E-409C-BE32-E72D297353CC}">
              <c16:uniqueId val="{00000000-999C-4898-A75C-48E291EFF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999C-4898-A75C-48E291EFF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9C-4898-A75C-48E291EFF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9C-4898-A75C-48E291EFF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209</c:v>
                </c:pt>
                <c:pt idx="3">
                  <c:v>201</c:v>
                </c:pt>
                <c:pt idx="6">
                  <c:v>185</c:v>
                </c:pt>
                <c:pt idx="9">
                  <c:v>155</c:v>
                </c:pt>
                <c:pt idx="12">
                  <c:v>147</c:v>
                </c:pt>
              </c:numCache>
            </c:numRef>
          </c:val>
          <c:extLst>
            <c:ext xmlns:c16="http://schemas.microsoft.com/office/drawing/2014/chart" uri="{C3380CC4-5D6E-409C-BE32-E72D297353CC}">
              <c16:uniqueId val="{00000004-999C-4898-A75C-48E291EFF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9C-4898-A75C-48E291EFF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9C-4898-A75C-48E291EFF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456</c:v>
                </c:pt>
                <c:pt idx="3">
                  <c:v>538</c:v>
                </c:pt>
                <c:pt idx="6">
                  <c:v>567</c:v>
                </c:pt>
                <c:pt idx="9">
                  <c:v>608</c:v>
                </c:pt>
                <c:pt idx="12">
                  <c:v>609</c:v>
                </c:pt>
              </c:numCache>
            </c:numRef>
          </c:val>
          <c:extLst>
            <c:ext xmlns:c16="http://schemas.microsoft.com/office/drawing/2014/chart" uri="{C3380CC4-5D6E-409C-BE32-E72D297353CC}">
              <c16:uniqueId val="{00000007-999C-4898-A75C-48E291EFF2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102</c:v>
                </c:pt>
                <c:pt idx="2">
                  <c:v>#N/A</c:v>
                </c:pt>
                <c:pt idx="3">
                  <c:v>#N/A</c:v>
                </c:pt>
                <c:pt idx="4">
                  <c:v>155</c:v>
                </c:pt>
                <c:pt idx="5">
                  <c:v>#N/A</c:v>
                </c:pt>
                <c:pt idx="6">
                  <c:v>#N/A</c:v>
                </c:pt>
                <c:pt idx="7">
                  <c:v>167</c:v>
                </c:pt>
                <c:pt idx="8">
                  <c:v>#N/A</c:v>
                </c:pt>
                <c:pt idx="9">
                  <c:v>#N/A</c:v>
                </c:pt>
                <c:pt idx="10">
                  <c:v>211</c:v>
                </c:pt>
                <c:pt idx="11">
                  <c:v>#N/A</c:v>
                </c:pt>
                <c:pt idx="12">
                  <c:v>#N/A</c:v>
                </c:pt>
                <c:pt idx="13">
                  <c:v>220</c:v>
                </c:pt>
                <c:pt idx="14">
                  <c:v>#N/A</c:v>
                </c:pt>
              </c:numCache>
            </c:numRef>
          </c:val>
          <c:smooth val="0"/>
          <c:extLst>
            <c:ext xmlns:c16="http://schemas.microsoft.com/office/drawing/2014/chart" uri="{C3380CC4-5D6E-409C-BE32-E72D297353CC}">
              <c16:uniqueId val="{00000008-999C-4898-A75C-48E291EFF2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5135</c:v>
                </c:pt>
                <c:pt idx="5">
                  <c:v>5223</c:v>
                </c:pt>
                <c:pt idx="8">
                  <c:v>5382</c:v>
                </c:pt>
                <c:pt idx="11">
                  <c:v>7008</c:v>
                </c:pt>
                <c:pt idx="14">
                  <c:v>7111</c:v>
                </c:pt>
              </c:numCache>
            </c:numRef>
          </c:val>
          <c:extLst>
            <c:ext xmlns:c16="http://schemas.microsoft.com/office/drawing/2014/chart" uri="{C3380CC4-5D6E-409C-BE32-E72D297353CC}">
              <c16:uniqueId val="{00000000-AA55-4686-8DEF-C07B4BAF9D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373</c:v>
                </c:pt>
                <c:pt idx="5">
                  <c:v>433</c:v>
                </c:pt>
                <c:pt idx="8">
                  <c:v>418</c:v>
                </c:pt>
                <c:pt idx="11">
                  <c:v>217</c:v>
                </c:pt>
                <c:pt idx="14">
                  <c:v>142</c:v>
                </c:pt>
              </c:numCache>
            </c:numRef>
          </c:val>
          <c:extLst>
            <c:ext xmlns:c16="http://schemas.microsoft.com/office/drawing/2014/chart" uri="{C3380CC4-5D6E-409C-BE32-E72D297353CC}">
              <c16:uniqueId val="{00000001-AA55-4686-8DEF-C07B4BAF9D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5850</c:v>
                </c:pt>
                <c:pt idx="5">
                  <c:v>5613</c:v>
                </c:pt>
                <c:pt idx="8">
                  <c:v>5593</c:v>
                </c:pt>
                <c:pt idx="11">
                  <c:v>5406</c:v>
                </c:pt>
                <c:pt idx="14">
                  <c:v>5600</c:v>
                </c:pt>
              </c:numCache>
            </c:numRef>
          </c:val>
          <c:extLst>
            <c:ext xmlns:c16="http://schemas.microsoft.com/office/drawing/2014/chart" uri="{C3380CC4-5D6E-409C-BE32-E72D297353CC}">
              <c16:uniqueId val="{00000002-AA55-4686-8DEF-C07B4BAF9D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5-4686-8DEF-C07B4BAF9D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5-4686-8DEF-C07B4BAF9D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55-4686-8DEF-C07B4BAF9D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958</c:v>
                </c:pt>
                <c:pt idx="3">
                  <c:v>851</c:v>
                </c:pt>
                <c:pt idx="6">
                  <c:v>720</c:v>
                </c:pt>
                <c:pt idx="9">
                  <c:v>729</c:v>
                </c:pt>
                <c:pt idx="12">
                  <c:v>693</c:v>
                </c:pt>
              </c:numCache>
            </c:numRef>
          </c:val>
          <c:extLst>
            <c:ext xmlns:c16="http://schemas.microsoft.com/office/drawing/2014/chart" uri="{C3380CC4-5D6E-409C-BE32-E72D297353CC}">
              <c16:uniqueId val="{00000006-AA55-4686-8DEF-C07B4BAF9D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c:v>
                </c:pt>
                <c:pt idx="3">
                  <c:v>43</c:v>
                </c:pt>
                <c:pt idx="6">
                  <c:v>31</c:v>
                </c:pt>
                <c:pt idx="9">
                  <c:v>62</c:v>
                </c:pt>
                <c:pt idx="12">
                  <c:v>50</c:v>
                </c:pt>
              </c:numCache>
            </c:numRef>
          </c:val>
          <c:extLst>
            <c:ext xmlns:c16="http://schemas.microsoft.com/office/drawing/2014/chart" uri="{C3380CC4-5D6E-409C-BE32-E72D297353CC}">
              <c16:uniqueId val="{00000007-AA55-4686-8DEF-C07B4BAF9D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1352</c:v>
                </c:pt>
                <c:pt idx="3">
                  <c:v>1351</c:v>
                </c:pt>
                <c:pt idx="6">
                  <c:v>1337</c:v>
                </c:pt>
                <c:pt idx="9">
                  <c:v>1407</c:v>
                </c:pt>
                <c:pt idx="12">
                  <c:v>1498</c:v>
                </c:pt>
              </c:numCache>
            </c:numRef>
          </c:val>
          <c:extLst>
            <c:ext xmlns:c16="http://schemas.microsoft.com/office/drawing/2014/chart" uri="{C3380CC4-5D6E-409C-BE32-E72D297353CC}">
              <c16:uniqueId val="{00000008-AA55-4686-8DEF-C07B4BAF9D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118</c:v>
                </c:pt>
                <c:pt idx="3">
                  <c:v>103</c:v>
                </c:pt>
                <c:pt idx="6">
                  <c:v>89</c:v>
                </c:pt>
                <c:pt idx="9">
                  <c:v>75</c:v>
                </c:pt>
                <c:pt idx="12">
                  <c:v>61</c:v>
                </c:pt>
              </c:numCache>
            </c:numRef>
          </c:val>
          <c:extLst>
            <c:ext xmlns:c16="http://schemas.microsoft.com/office/drawing/2014/chart" uri="{C3380CC4-5D6E-409C-BE32-E72D297353CC}">
              <c16:uniqueId val="{00000009-AA55-4686-8DEF-C07B4BAF9D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5710</c:v>
                </c:pt>
                <c:pt idx="3">
                  <c:v>5990</c:v>
                </c:pt>
                <c:pt idx="6">
                  <c:v>6356</c:v>
                </c:pt>
                <c:pt idx="9">
                  <c:v>9236</c:v>
                </c:pt>
                <c:pt idx="12">
                  <c:v>9393</c:v>
                </c:pt>
              </c:numCache>
            </c:numRef>
          </c:val>
          <c:extLst>
            <c:ext xmlns:c16="http://schemas.microsoft.com/office/drawing/2014/chart" uri="{C3380CC4-5D6E-409C-BE32-E72D297353CC}">
              <c16:uniqueId val="{0000000A-AA55-4686-8DEF-C07B4BAF9D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55-4686-8DEF-C07B4BAF9D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687</c:v>
                </c:pt>
                <c:pt idx="1">
                  <c:v>715</c:v>
                </c:pt>
                <c:pt idx="2">
                  <c:v>737</c:v>
                </c:pt>
              </c:numCache>
            </c:numRef>
          </c:val>
          <c:extLst>
            <c:ext xmlns:c16="http://schemas.microsoft.com/office/drawing/2014/chart" uri="{C3380CC4-5D6E-409C-BE32-E72D297353CC}">
              <c16:uniqueId val="{00000000-CB73-453D-87DD-A1B728D459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387</c:v>
                </c:pt>
                <c:pt idx="1">
                  <c:v>543</c:v>
                </c:pt>
                <c:pt idx="2">
                  <c:v>691</c:v>
                </c:pt>
              </c:numCache>
            </c:numRef>
          </c:val>
          <c:extLst>
            <c:ext xmlns:c16="http://schemas.microsoft.com/office/drawing/2014/chart" uri="{C3380CC4-5D6E-409C-BE32-E72D297353CC}">
              <c16:uniqueId val="{00000001-CB73-453D-87DD-A1B728D459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4165</c:v>
                </c:pt>
                <c:pt idx="1">
                  <c:v>3788</c:v>
                </c:pt>
                <c:pt idx="2">
                  <c:v>3819</c:v>
                </c:pt>
              </c:numCache>
            </c:numRef>
          </c:val>
          <c:extLst>
            <c:ext xmlns:c16="http://schemas.microsoft.com/office/drawing/2014/chart" uri="{C3380CC4-5D6E-409C-BE32-E72D297353CC}">
              <c16:uniqueId val="{00000002-CB73-453D-87DD-A1B728D459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{87C76509-7103-43C9-8548-8B5903953598}</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EA7-4D88-A649-90489CAF6A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{2C2CA36F-D9DB-4BD7-9629-01FD672D2ABC}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A7-4D88-A649-90489CAF6A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{B58A46BB-464F-4AF9-9782-D2C270EE70BE}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A7-4D88-A649-90489CAF6A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{D3700214-F95F-4E2D-B998-3E5502FF4E78}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A7-4D88-A649-90489CAF6A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{7F44607A-36D7-429B-ACC1-2FED876F0207}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A7-4D88-A649-90489CAF6A8F}"/>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{18D2A5D0-05AA-4D22-BD30-46C46E6825F0}</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EA7-4D88-A649-90489CAF6A8F}"/>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{10D54328-C3EA-45FA-AB3F-F389B2831318}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EA7-4D88-A649-90489CAF6A8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{3182E239-E2C4-4119-8F6C-58EA01D66B31}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EA7-4D88-A649-90489CAF6A8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{F47BFED9-13A1-4C01-9361-AC88AC05F623}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EA7-4D88-A649-90489CAF6A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59.3</c:v>
                </c:pt>
                <c:pt idx="8">
                  <c:v>60.6</c:v>
                </c:pt>
                <c:pt idx="16">
                  <c:v>62</c:v>
                </c:pt>
                <c:pt idx="24">
                  <c:v>60</c:v>
                </c:pt>
                <c:pt idx="32">
                  <c:v>61.4</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A7-4D88-A649-90489CAF6A8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{AABFD6F3-8329-463F-927F-9E26335218A4}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EA7-4D88-A649-90489CAF6A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{9527E261-FB6C-4531-BF3B-1E63F420BF92}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A7-4D88-A649-90489CAF6A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{A0BEC5D7-5534-443D-B680-8A095B5AD7DB}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A7-4D88-A649-90489CAF6A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{4F88FABC-12C4-45BA-99AB-E3CFBEFBD9B0}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A7-4D88-A649-90489CAF6A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{D23A1AB6-518E-46BA-8614-9BE666908FA4}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A7-4D88-A649-90489CAF6A8F}"/>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{9031F76C-0A9C-4134-A5C8-8AD409B9F79C}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EA7-4D88-A649-90489CAF6A8F}"/>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{28820F26-E381-4783-A012-B3F4A67DC5CB}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EA7-4D88-A649-90489CAF6A8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{B75E7C1A-CD29-4465-9049-A090045FAE60}</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EA7-4D88-A649-90489CAF6A8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{FD3741E4-BB98-4A6A-A80A-5461705A3302}</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EA7-4D88-A649-90489CAF6A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58.2</c:v>
                </c:pt>
                <c:pt idx="8">
                  <c:v>60.1</c:v>
                </c:pt>
                <c:pt idx="16">
                  <c:v>61.6</c:v>
                </c:pt>
                <c:pt idx="24">
                  <c:v>61.1</c:v>
                </c:pt>
                <c:pt idx="32">
                  <c:v>62.3</c:v>
                </c:pt>
              </c:numCache>
            </c:numRef>
          </c:xVal>
          <c:yVal>
            <c:numRef>
              <c:f>[1]公会計指標分析・財政指標組合せ分析表!$BP$55:$DC$55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A7-4D88-A649-90489CAF6A8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{683CF22A-DC1D-4CB6-A581-FE13BBA3D024}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7F7-450D-80BD-C809899396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{96416F3F-B28B-49BA-AFC5-DC8CE9E0DA79}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7-450D-80BD-C809899396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{3FD5E773-66E5-412C-98B7-BBF717A372EB}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7-450D-80BD-C809899396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{8078516D-8B1C-48B1-9548-715ECFBD2360}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7-450D-80BD-C809899396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{AAD3E3AB-FDB7-442F-B3E3-570DDB7CA786}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7-450D-80BD-C80989939683}"/>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{C7896E5D-0650-4676-938E-13997B69D03C}</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7F7-450D-80BD-C80989939683}"/>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{A285BBBE-AF5F-4EED-83EC-F9DD3DD79FD4}</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7F7-450D-80BD-C80989939683}"/>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{3B9CDBD6-AEB3-4B0C-992C-0A8EC4C4ED02}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7F7-450D-80BD-C80989939683}"/>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{CD7DACDE-9152-4DCD-9BF3-1A5D50BD1B00}</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7F7-450D-80BD-C809899396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3.4</c:v>
                </c:pt>
                <c:pt idx="8">
                  <c:v>4.3</c:v>
                </c:pt>
                <c:pt idx="16">
                  <c:v>5</c:v>
                </c:pt>
                <c:pt idx="24">
                  <c:v>6.3</c:v>
                </c:pt>
                <c:pt idx="32">
                  <c:v>6.7</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F7-450D-80BD-C8098993968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{FECEE222-9229-4029-8228-368AB1406168}</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7F7-450D-80BD-C809899396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{0664C0E3-176B-497B-AF73-55A8291B5DD1}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7-450D-80BD-C809899396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{5084AC0E-A676-4BAD-B0B9-FE1C61FC371D}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7-450D-80BD-C809899396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{5B2030EA-A7EF-4168-96CF-A7110DFD738E}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7-450D-80BD-C809899396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{9CC36665-997D-456C-8C78-262DF0E0C85E}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7-450D-80BD-C80989939683}"/>
                </c:ext>
              </c:extLst>
            </c:dLbl>
            <c:dLbl>
              <c:idx val="8"/>
              <c:layout>
                <c:manualLayout>
                  <c:x val="-4.509653070695378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{EBD50CD7-9FB9-4AB6-8962-E046B1CCA235}</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7F7-450D-80BD-C80989939683}"/>
                </c:ext>
              </c:extLst>
            </c:dLbl>
            <c:dLbl>
              <c:idx val="16"/>
              <c:layout>
                <c:manualLayout>
                  <c:x val="-1.8171803637232468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{05BB0814-97BA-46D3-8C29-E52F349A4C09}</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7F7-450D-80BD-C80989939683}"/>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{E7FD3BF9-B1FD-4D74-8647-D5838C86902A}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7F7-450D-80BD-C80989939683}"/>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{6BF54C5B-D3C9-4AC2-A9D0-8FC738BFEB4D}</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7F7-450D-80BD-C809899396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8.5</c:v>
                </c:pt>
                <c:pt idx="8">
                  <c:v>8.6</c:v>
                </c:pt>
                <c:pt idx="16">
                  <c:v>8.6</c:v>
                </c:pt>
                <c:pt idx="24">
                  <c:v>7.4</c:v>
                </c:pt>
                <c:pt idx="32">
                  <c:v>7.5</c:v>
                </c:pt>
              </c:numCache>
            </c:numRef>
          </c:xVal>
          <c:yVal>
            <c:numRef>
              <c:f>[1]公会計指標分析・財政指標組合せ分析表!$BP$77:$DC$77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F7-450D-80BD-C80989939683}"/>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年度は類似団体平均並みとなったものの、人口の減少と高齢化（</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45.42</a:t>
          </a:r>
          <a:r>
            <a:rPr kumimoji="1" lang="ja-JP" altLang="en-US" sz="1300">
              <a:latin typeface="ＭＳ Ｐゴシック" panose="020B0600070205080204" pitchFamily="50" charset="-128"/>
              <a:ea typeface="ＭＳ Ｐゴシック" panose="020B0600070205080204" pitchFamily="50" charset="-128"/>
            </a:rPr>
            <a:t>％）は、今後も続くものと予想され、税収等自主財源の伸びは厳しい状況から、投資的経費の抑制や事務事業の見直しにより、歳出の徹底的な節減を図り、「第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次総合計画」に基づき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年後に目指す将来像の実現に向けて、着実に遂行しつつ、中期財政計画により行政の効率化に努め、財政の健全運営を図る。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7" name="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類似団体平均を上回っている。社会保障経費や投資的経費に係る起債の新規発行により、公債費等が増加し、上昇傾向に転じている。</a:t>
          </a:r>
        </a:p>
        <a:p>
          <a:r>
            <a:rPr kumimoji="1" lang="ja-JP" altLang="en-US" sz="1300">
              <a:latin typeface="ＭＳ Ｐゴシック" panose="020B0600070205080204" pitchFamily="50" charset="-128"/>
              <a:ea typeface="ＭＳ Ｐゴシック" panose="020B0600070205080204" pitchFamily="50" charset="-128"/>
            </a:rPr>
            <a:t>今後も大型事業が続く見込みであり、経常収支比率は上昇していくものと想定されることから、行財政改革の取組を通じ、より一層の義務的経費の削減に向けて努めていく。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57996</xdr:rowOff>
    </xdr:to>
    <xdr:cxnSp macro="">
      <xdr:nvCxnSpPr>
        <xdr:cNvPr id="133" name="直線コネクタ 132"/>
        <xdr:cNvCxnSpPr/>
      </xdr:nvCxnSpPr>
      <xdr:spPr>
        <a:xfrm>
          <a:off x="4114800" y="108553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62019</xdr:rowOff>
    </xdr:to>
    <xdr:cxnSp macro="">
      <xdr:nvCxnSpPr>
        <xdr:cNvPr id="136" name="直線コネクタ 135"/>
        <xdr:cNvCxnSpPr/>
      </xdr:nvCxnSpPr>
      <xdr:spPr>
        <a:xfrm flipV="1">
          <a:off x="3225800" y="108553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62019</xdr:rowOff>
    </xdr:to>
    <xdr:cxnSp macro="">
      <xdr:nvCxnSpPr>
        <xdr:cNvPr id="139" name="直線コネクタ 138"/>
        <xdr:cNvCxnSpPr/>
      </xdr:nvCxnSpPr>
      <xdr:spPr>
        <a:xfrm>
          <a:off x="2336800" y="108432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41910</xdr:rowOff>
    </xdr:to>
    <xdr:cxnSp macro="">
      <xdr:nvCxnSpPr>
        <xdr:cNvPr id="142" name="直線コネクタ 141"/>
        <xdr:cNvCxnSpPr/>
      </xdr:nvCxnSpPr>
      <xdr:spPr>
        <a:xfrm>
          <a:off x="1447800" y="1079097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4" name="楕円 153"/>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5" name="テキスト ボックス 154"/>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6" name="楕円 155"/>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7" name="テキスト ボックス 156"/>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9" name="テキスト ボックス 158"/>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60" name="楕円 159"/>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61" name="テキスト ボックス 160"/>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類似団体平均は下回っているものの、全国・北海道平均大きく上回っている。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153327</xdr:rowOff>
    </xdr:from>
    <xdr:to>
      <xdr:col>23</xdr:col>
      <xdr:colOff>133350</xdr:colOff>
      <xdr:row>81</xdr:row>
      <xdr:rowOff>9708</xdr:rowOff>
    </xdr:to>
    <xdr:cxnSp macro="">
      <xdr:nvCxnSpPr>
        <xdr:cNvPr id="198" name="直線コネクタ 197"/>
        <xdr:cNvCxnSpPr/>
      </xdr:nvCxnSpPr>
      <xdr:spPr>
        <a:xfrm>
          <a:off x="4114800" y="13869327"/>
          <a:ext cx="8382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145524</xdr:rowOff>
    </xdr:from>
    <xdr:to>
      <xdr:col>19</xdr:col>
      <xdr:colOff>133350</xdr:colOff>
      <xdr:row>80</xdr:row>
      <xdr:rowOff>153327</xdr:rowOff>
    </xdr:to>
    <xdr:cxnSp macro="">
      <xdr:nvCxnSpPr>
        <xdr:cNvPr id="201" name="直線コネクタ 200"/>
        <xdr:cNvCxnSpPr/>
      </xdr:nvCxnSpPr>
      <xdr:spPr>
        <a:xfrm>
          <a:off x="3225800" y="13861524"/>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132626</xdr:rowOff>
    </xdr:from>
    <xdr:to>
      <xdr:col>15</xdr:col>
      <xdr:colOff>82550</xdr:colOff>
      <xdr:row>80</xdr:row>
      <xdr:rowOff>145524</xdr:rowOff>
    </xdr:to>
    <xdr:cxnSp macro="">
      <xdr:nvCxnSpPr>
        <xdr:cNvPr id="204" name="直線コネクタ 203"/>
        <xdr:cNvCxnSpPr/>
      </xdr:nvCxnSpPr>
      <xdr:spPr>
        <a:xfrm>
          <a:off x="2336800" y="13848626"/>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129468</xdr:rowOff>
    </xdr:from>
    <xdr:to>
      <xdr:col>11</xdr:col>
      <xdr:colOff>31750</xdr:colOff>
      <xdr:row>80</xdr:row>
      <xdr:rowOff>132626</xdr:rowOff>
    </xdr:to>
    <xdr:cxnSp macro="">
      <xdr:nvCxnSpPr>
        <xdr:cNvPr id="207" name="直線コネクタ 206"/>
        <xdr:cNvCxnSpPr/>
      </xdr:nvCxnSpPr>
      <xdr:spPr>
        <a:xfrm>
          <a:off x="1447800" y="13845468"/>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130358</xdr:rowOff>
    </xdr:from>
    <xdr:to>
      <xdr:col>23</xdr:col>
      <xdr:colOff>184150</xdr:colOff>
      <xdr:row>81</xdr:row>
      <xdr:rowOff>60508</xdr:rowOff>
    </xdr:to>
    <xdr:sp macro="" textlink="">
      <xdr:nvSpPr>
        <xdr:cNvPr id="217" name="楕円 216"/>
        <xdr:cNvSpPr/>
      </xdr:nvSpPr>
      <xdr:spPr>
        <a:xfrm>
          <a:off x="4902200" y="138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146885</xdr:rowOff>
    </xdr:from>
    <xdr:ext cx="762000" cy="259045"/>
    <xdr:sp macro="" textlink="">
      <xdr:nvSpPr>
        <xdr:cNvPr id="218" name="人件費・物件費等の状況該当値テキスト"/>
        <xdr:cNvSpPr txBox="1"/>
      </xdr:nvSpPr>
      <xdr:spPr>
        <a:xfrm>
          <a:off x="5041900" y="1369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102527</xdr:rowOff>
    </xdr:from>
    <xdr:to>
      <xdr:col>19</xdr:col>
      <xdr:colOff>184150</xdr:colOff>
      <xdr:row>81</xdr:row>
      <xdr:rowOff>32677</xdr:rowOff>
    </xdr:to>
    <xdr:sp macro="" textlink="">
      <xdr:nvSpPr>
        <xdr:cNvPr id="219" name="楕円 218"/>
        <xdr:cNvSpPr/>
      </xdr:nvSpPr>
      <xdr:spPr>
        <a:xfrm>
          <a:off x="4064000" y="138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42854</xdr:rowOff>
    </xdr:from>
    <xdr:ext cx="736600" cy="259045"/>
    <xdr:sp macro="" textlink="">
      <xdr:nvSpPr>
        <xdr:cNvPr id="220" name="テキスト ボックス 219"/>
        <xdr:cNvSpPr txBox="1"/>
      </xdr:nvSpPr>
      <xdr:spPr>
        <a:xfrm>
          <a:off x="3733800" y="1358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94724</xdr:rowOff>
    </xdr:from>
    <xdr:to>
      <xdr:col>15</xdr:col>
      <xdr:colOff>133350</xdr:colOff>
      <xdr:row>81</xdr:row>
      <xdr:rowOff>24874</xdr:rowOff>
    </xdr:to>
    <xdr:sp macro="" textlink="">
      <xdr:nvSpPr>
        <xdr:cNvPr id="221" name="楕円 220"/>
        <xdr:cNvSpPr/>
      </xdr:nvSpPr>
      <xdr:spPr>
        <a:xfrm>
          <a:off x="3175000" y="138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9651</xdr:rowOff>
    </xdr:from>
    <xdr:ext cx="762000" cy="259045"/>
    <xdr:sp macro="" textlink="">
      <xdr:nvSpPr>
        <xdr:cNvPr id="222" name="テキスト ボックス 221"/>
        <xdr:cNvSpPr txBox="1"/>
      </xdr:nvSpPr>
      <xdr:spPr>
        <a:xfrm>
          <a:off x="2844800" y="138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81826</xdr:rowOff>
    </xdr:from>
    <xdr:to>
      <xdr:col>11</xdr:col>
      <xdr:colOff>82550</xdr:colOff>
      <xdr:row>81</xdr:row>
      <xdr:rowOff>11976</xdr:rowOff>
    </xdr:to>
    <xdr:sp macro="" textlink="">
      <xdr:nvSpPr>
        <xdr:cNvPr id="223" name="楕円 222"/>
        <xdr:cNvSpPr/>
      </xdr:nvSpPr>
      <xdr:spPr>
        <a:xfrm>
          <a:off x="2286000" y="13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168203</xdr:rowOff>
    </xdr:from>
    <xdr:ext cx="762000" cy="259045"/>
    <xdr:sp macro="" textlink="">
      <xdr:nvSpPr>
        <xdr:cNvPr id="224" name="テキスト ボックス 223"/>
        <xdr:cNvSpPr txBox="1"/>
      </xdr:nvSpPr>
      <xdr:spPr>
        <a:xfrm>
          <a:off x="1955800" y="138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78668</xdr:rowOff>
    </xdr:from>
    <xdr:to>
      <xdr:col>7</xdr:col>
      <xdr:colOff>31750</xdr:colOff>
      <xdr:row>81</xdr:row>
      <xdr:rowOff>8818</xdr:rowOff>
    </xdr:to>
    <xdr:sp macro="" textlink="">
      <xdr:nvSpPr>
        <xdr:cNvPr id="225" name="楕円 224"/>
        <xdr:cNvSpPr/>
      </xdr:nvSpPr>
      <xdr:spPr>
        <a:xfrm>
          <a:off x="1397000" y="137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165045</xdr:rowOff>
    </xdr:from>
    <xdr:ext cx="762000" cy="259045"/>
    <xdr:sp macro="" textlink="">
      <xdr:nvSpPr>
        <xdr:cNvPr id="226" name="テキスト ボックス 225"/>
        <xdr:cNvSpPr txBox="1"/>
      </xdr:nvSpPr>
      <xdr:spPr>
        <a:xfrm>
          <a:off x="1066800" y="1388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過去の退職者不補充等により職員の年齢構成に偏りがあり、職員の年齢上昇等により全国町村、類似団体平均を上回っている。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定員管理計画に基づく職員の採用により、給与水準の適正化に努めているところである。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6" name="直線コネクタ 255"/>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36195</xdr:rowOff>
    </xdr:to>
    <xdr:cxnSp macro="">
      <xdr:nvCxnSpPr>
        <xdr:cNvPr id="259" name="直線コネクタ 258"/>
        <xdr:cNvCxnSpPr/>
      </xdr:nvCxnSpPr>
      <xdr:spPr>
        <a:xfrm>
          <a:off x="15290800" y="1511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30163</xdr:rowOff>
    </xdr:to>
    <xdr:cxnSp macro="">
      <xdr:nvCxnSpPr>
        <xdr:cNvPr id="262" name="直線コネクタ 261"/>
        <xdr:cNvCxnSpPr/>
      </xdr:nvCxnSpPr>
      <xdr:spPr>
        <a:xfrm>
          <a:off x="14401800" y="150815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12064</xdr:rowOff>
    </xdr:to>
    <xdr:cxnSp macro="">
      <xdr:nvCxnSpPr>
        <xdr:cNvPr id="265" name="直線コネクタ 264"/>
        <xdr:cNvCxnSpPr/>
      </xdr:nvCxnSpPr>
      <xdr:spPr>
        <a:xfrm flipV="1">
          <a:off x="13512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5" name="楕円 274"/>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6"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7" name="楕円 276"/>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8" name="テキスト ボックス 277"/>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9" name="楕円 278"/>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0" name="テキスト ボックス 279"/>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81" name="楕円 280"/>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82" name="テキスト ボックス 281"/>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3" name="楕円 282"/>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4" name="テキスト ボックス 283"/>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町営バスの運行、特別養護老人ホーム、学校給食センターの運営等、地域の特性に伴う事業実施を行っていたことに伴い、類似団体平均を上回る状況が続いていたが、平成２４年に町営バスの運行、平成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年に特別養護老人ホームを民間移譲している。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年度からは類似団体平均を下回っているが、引き続き定員管理計画に基いた職員数の適正化に努める。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62630</xdr:rowOff>
    </xdr:from>
    <xdr:to>
      <xdr:col>81</xdr:col>
      <xdr:colOff>44450</xdr:colOff>
      <xdr:row>60</xdr:row>
      <xdr:rowOff>89517</xdr:rowOff>
    </xdr:to>
    <xdr:cxnSp macro="">
      <xdr:nvCxnSpPr>
        <xdr:cNvPr id="321" name="直線コネクタ 320"/>
        <xdr:cNvCxnSpPr/>
      </xdr:nvCxnSpPr>
      <xdr:spPr>
        <a:xfrm>
          <a:off x="16179800" y="10349630"/>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58837</xdr:rowOff>
    </xdr:from>
    <xdr:to>
      <xdr:col>77</xdr:col>
      <xdr:colOff>44450</xdr:colOff>
      <xdr:row>60</xdr:row>
      <xdr:rowOff>62630</xdr:rowOff>
    </xdr:to>
    <xdr:cxnSp macro="">
      <xdr:nvCxnSpPr>
        <xdr:cNvPr id="324" name="直線コネクタ 323"/>
        <xdr:cNvCxnSpPr/>
      </xdr:nvCxnSpPr>
      <xdr:spPr>
        <a:xfrm>
          <a:off x="15290800" y="10345837"/>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160310</xdr:rowOff>
    </xdr:from>
    <xdr:to>
      <xdr:col>72</xdr:col>
      <xdr:colOff>203200</xdr:colOff>
      <xdr:row>60</xdr:row>
      <xdr:rowOff>58837</xdr:rowOff>
    </xdr:to>
    <xdr:cxnSp macro="">
      <xdr:nvCxnSpPr>
        <xdr:cNvPr id="327" name="直線コネクタ 326"/>
        <xdr:cNvCxnSpPr/>
      </xdr:nvCxnSpPr>
      <xdr:spPr>
        <a:xfrm>
          <a:off x="14401800" y="1027586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160310</xdr:rowOff>
    </xdr:from>
    <xdr:to>
      <xdr:col>68</xdr:col>
      <xdr:colOff>152400</xdr:colOff>
      <xdr:row>59</xdr:row>
      <xdr:rowOff>169962</xdr:rowOff>
    </xdr:to>
    <xdr:cxnSp macro="">
      <xdr:nvCxnSpPr>
        <xdr:cNvPr id="330" name="直線コネクタ 329"/>
        <xdr:cNvCxnSpPr/>
      </xdr:nvCxnSpPr>
      <xdr:spPr>
        <a:xfrm flipV="1">
          <a:off x="13512800" y="1027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38717</xdr:rowOff>
    </xdr:from>
    <xdr:to>
      <xdr:col>81</xdr:col>
      <xdr:colOff>95250</xdr:colOff>
      <xdr:row>60</xdr:row>
      <xdr:rowOff>140317</xdr:rowOff>
    </xdr:to>
    <xdr:sp macro="" textlink="">
      <xdr:nvSpPr>
        <xdr:cNvPr id="340" name="楕円 339"/>
        <xdr:cNvSpPr/>
      </xdr:nvSpPr>
      <xdr:spPr>
        <a:xfrm>
          <a:off x="16967200" y="10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55244</xdr:rowOff>
    </xdr:from>
    <xdr:ext cx="762000" cy="259045"/>
    <xdr:sp macro="" textlink="">
      <xdr:nvSpPr>
        <xdr:cNvPr id="341" name="定員管理の状況該当値テキスト"/>
        <xdr:cNvSpPr txBox="1"/>
      </xdr:nvSpPr>
      <xdr:spPr>
        <a:xfrm>
          <a:off x="17106900" y="101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11830</xdr:rowOff>
    </xdr:from>
    <xdr:to>
      <xdr:col>77</xdr:col>
      <xdr:colOff>95250</xdr:colOff>
      <xdr:row>60</xdr:row>
      <xdr:rowOff>113430</xdr:rowOff>
    </xdr:to>
    <xdr:sp macro="" textlink="">
      <xdr:nvSpPr>
        <xdr:cNvPr id="342" name="楕円 341"/>
        <xdr:cNvSpPr/>
      </xdr:nvSpPr>
      <xdr:spPr>
        <a:xfrm>
          <a:off x="16129000" y="102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123607</xdr:rowOff>
    </xdr:from>
    <xdr:ext cx="736600" cy="259045"/>
    <xdr:sp macro="" textlink="">
      <xdr:nvSpPr>
        <xdr:cNvPr id="343" name="テキスト ボックス 342"/>
        <xdr:cNvSpPr txBox="1"/>
      </xdr:nvSpPr>
      <xdr:spPr>
        <a:xfrm>
          <a:off x="15798800" y="100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8037</xdr:rowOff>
    </xdr:from>
    <xdr:to>
      <xdr:col>73</xdr:col>
      <xdr:colOff>44450</xdr:colOff>
      <xdr:row>60</xdr:row>
      <xdr:rowOff>109637</xdr:rowOff>
    </xdr:to>
    <xdr:sp macro="" textlink="">
      <xdr:nvSpPr>
        <xdr:cNvPr id="344" name="楕円 343"/>
        <xdr:cNvSpPr/>
      </xdr:nvSpPr>
      <xdr:spPr>
        <a:xfrm>
          <a:off x="15240000" y="10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94414</xdr:rowOff>
    </xdr:from>
    <xdr:ext cx="762000" cy="259045"/>
    <xdr:sp macro="" textlink="">
      <xdr:nvSpPr>
        <xdr:cNvPr id="345" name="テキスト ボックス 344"/>
        <xdr:cNvSpPr txBox="1"/>
      </xdr:nvSpPr>
      <xdr:spPr>
        <a:xfrm>
          <a:off x="14909800" y="1038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109510</xdr:rowOff>
    </xdr:from>
    <xdr:to>
      <xdr:col>68</xdr:col>
      <xdr:colOff>203200</xdr:colOff>
      <xdr:row>60</xdr:row>
      <xdr:rowOff>39660</xdr:rowOff>
    </xdr:to>
    <xdr:sp macro="" textlink="">
      <xdr:nvSpPr>
        <xdr:cNvPr id="346" name="楕円 345"/>
        <xdr:cNvSpPr/>
      </xdr:nvSpPr>
      <xdr:spPr>
        <a:xfrm>
          <a:off x="14351000" y="102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24437</xdr:rowOff>
    </xdr:from>
    <xdr:ext cx="762000" cy="259045"/>
    <xdr:sp macro="" textlink="">
      <xdr:nvSpPr>
        <xdr:cNvPr id="347" name="テキスト ボックス 346"/>
        <xdr:cNvSpPr txBox="1"/>
      </xdr:nvSpPr>
      <xdr:spPr>
        <a:xfrm>
          <a:off x="14020800" y="1031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119162</xdr:rowOff>
    </xdr:from>
    <xdr:to>
      <xdr:col>64</xdr:col>
      <xdr:colOff>152400</xdr:colOff>
      <xdr:row>60</xdr:row>
      <xdr:rowOff>49312</xdr:rowOff>
    </xdr:to>
    <xdr:sp macro="" textlink="">
      <xdr:nvSpPr>
        <xdr:cNvPr id="348" name="楕円 347"/>
        <xdr:cNvSpPr/>
      </xdr:nvSpPr>
      <xdr:spPr>
        <a:xfrm>
          <a:off x="13462000" y="10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34089</xdr:rowOff>
    </xdr:from>
    <xdr:ext cx="762000" cy="259045"/>
    <xdr:sp macro="" textlink="">
      <xdr:nvSpPr>
        <xdr:cNvPr id="349" name="テキスト ボックス 348"/>
        <xdr:cNvSpPr txBox="1"/>
      </xdr:nvSpPr>
      <xdr:spPr>
        <a:xfrm>
          <a:off x="13131800" y="103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類似団体平均は下回っているものの、投資的経費の増加により、実質公債費比率は上昇傾向となっている。</a:t>
          </a:r>
        </a:p>
        <a:p>
          <a:r>
            <a:rPr kumimoji="1" lang="ja-JP" altLang="en-US" sz="1300">
              <a:latin typeface="ＭＳ Ｐゴシック" panose="020B0600070205080204" pitchFamily="50" charset="-128"/>
              <a:ea typeface="ＭＳ Ｐゴシック" panose="020B0600070205080204" pitchFamily="50" charset="-128"/>
            </a:rPr>
            <a:t>今後も、老朽化施設の改修やまちなか再生事業など、大型事業が続く見込みであり、実質公債費比率の増加が見込まれる。標準財政規模等が地方交付税の交付額により左右され比率に直接影響することから、地方債の発行額抑制や年間償還額の平準化を図り、財政の健全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82" name="直線コネクタ 381"/>
        <xdr:cNvCxnSpPr/>
      </xdr:nvCxnSpPr>
      <xdr:spPr>
        <a:xfrm>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60113</xdr:rowOff>
    </xdr:to>
    <xdr:cxnSp macro="">
      <xdr:nvCxnSpPr>
        <xdr:cNvPr id="385" name="直線コネクタ 384"/>
        <xdr:cNvCxnSpPr/>
      </xdr:nvCxnSpPr>
      <xdr:spPr>
        <a:xfrm>
          <a:off x="15290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88" name="直線コネクタ 387"/>
        <xdr:cNvCxnSpPr/>
      </xdr:nvCxnSpPr>
      <xdr:spPr>
        <a:xfrm>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70696</xdr:rowOff>
    </xdr:to>
    <xdr:cxnSp macro="">
      <xdr:nvCxnSpPr>
        <xdr:cNvPr id="391" name="直線コネクタ 390"/>
        <xdr:cNvCxnSpPr/>
      </xdr:nvCxnSpPr>
      <xdr:spPr>
        <a:xfrm>
          <a:off x="13512800" y="685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1" name="楕円 400"/>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2"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3" name="楕円 402"/>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4" name="テキスト ボックス 40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7" name="楕円 406"/>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8" name="テキスト ボックス 407"/>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9" name="楕円 408"/>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0" name="テキスト ボックス 409"/>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財政調整基金及び減債基金等の積立による充当可能基金の増額等により、平成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年度以降は将来負担比率は生じていない。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52475"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年度末までの団塊世代の大量退職により世代交代が進んでおり、令和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年度においては、類似団体平均並みとなった。今後も、定員管理計画に基づいた採用、行財政改革への取り組みを継続し、給与水準の適正化に努める。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168148</xdr:rowOff>
    </xdr:to>
    <xdr:cxnSp macro="">
      <xdr:nvCxnSpPr>
        <xdr:cNvPr id="64" name="直線コネクタ 63"/>
        <xdr:cNvCxnSpPr/>
      </xdr:nvCxnSpPr>
      <xdr:spPr>
        <a:xfrm>
          <a:off x="3987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33274</xdr:rowOff>
    </xdr:to>
    <xdr:cxnSp macro="">
      <xdr:nvCxnSpPr>
        <xdr:cNvPr id="67" name="直線コネクタ 66"/>
        <xdr:cNvCxnSpPr/>
      </xdr:nvCxnSpPr>
      <xdr:spPr>
        <a:xfrm flipV="1">
          <a:off x="3098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xdr:cNvCxnSpPr/>
      </xdr:nvCxnSpPr>
      <xdr:spPr>
        <a:xfrm flipV="1">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46990</xdr:rowOff>
    </xdr:to>
    <xdr:cxnSp macro="">
      <xdr:nvCxnSpPr>
        <xdr:cNvPr id="73" name="直線コネクタ 72"/>
        <xdr:cNvCxnSpPr/>
      </xdr:nvCxnSpPr>
      <xdr:spPr>
        <a:xfrm>
          <a:off x="1320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上回った。予算編成より事務事業の見直しを図っているが、全体的な物件費の削減には繋がらず増加となった。今後も、事業廃止等を含めた見直しを行い、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74422</xdr:rowOff>
    </xdr:to>
    <xdr:cxnSp macro="">
      <xdr:nvCxnSpPr>
        <xdr:cNvPr id="122" name="直線コネクタ 121"/>
        <xdr:cNvCxnSpPr/>
      </xdr:nvCxnSpPr>
      <xdr:spPr>
        <a:xfrm>
          <a:off x="15671800" y="2947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124714</xdr:rowOff>
    </xdr:to>
    <xdr:cxnSp macro="">
      <xdr:nvCxnSpPr>
        <xdr:cNvPr id="125" name="直線コネクタ 124"/>
        <xdr:cNvCxnSpPr/>
      </xdr:nvCxnSpPr>
      <xdr:spPr>
        <a:xfrm flipV="1">
          <a:off x="14782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124714</xdr:rowOff>
    </xdr:to>
    <xdr:cxnSp macro="">
      <xdr:nvCxnSpPr>
        <xdr:cNvPr id="128" name="直線コネクタ 127"/>
        <xdr:cNvCxnSpPr/>
      </xdr:nvCxnSpPr>
      <xdr:spPr>
        <a:xfrm>
          <a:off x="13893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115570</xdr:rowOff>
    </xdr:to>
    <xdr:cxnSp macro="">
      <xdr:nvCxnSpPr>
        <xdr:cNvPr id="131" name="直線コネクタ 130"/>
        <xdr:cNvCxnSpPr/>
      </xdr:nvCxnSpPr>
      <xdr:spPr>
        <a:xfrm>
          <a:off x="13004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4" name="テキスト ボックス 143"/>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障害福祉サービス費等の扶助費は横ばい傾向であるが、急激な少子高齢化に対応しつつ、児童福祉、老人福祉及び障害福祉の動向に注意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159657</xdr:rowOff>
    </xdr:to>
    <xdr:cxnSp macro="">
      <xdr:nvCxnSpPr>
        <xdr:cNvPr id="184" name="直線コネクタ 183"/>
        <xdr:cNvCxnSpPr/>
      </xdr:nvCxnSpPr>
      <xdr:spPr>
        <a:xfrm flipV="1">
          <a:off x="3987800" y="93036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87" name="直線コネクタ 186"/>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20865</xdr:rowOff>
    </xdr:to>
    <xdr:cxnSp macro="">
      <xdr:nvCxnSpPr>
        <xdr:cNvPr id="190" name="直線コネクタ 189"/>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3" name="直線コネクタ 192"/>
        <xdr:cNvCxnSpPr/>
      </xdr:nvCxnSpPr>
      <xdr:spPr>
        <a:xfrm flipV="1">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上回った。高齢化に伴う介護保険事業特別会計や後期高齢者医療特別会計への繰出金が、今後ますます大きな負担となることが危惧され、高齢者医療の動向に注視しつつ、国民健康保険事業特別会計も含め、普通会計からの繰出金を減らしていく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149860</xdr:rowOff>
    </xdr:to>
    <xdr:cxnSp macro="">
      <xdr:nvCxnSpPr>
        <xdr:cNvPr id="242" name="直線コネクタ 241"/>
        <xdr:cNvCxnSpPr/>
      </xdr:nvCxnSpPr>
      <xdr:spPr>
        <a:xfrm flipV="1">
          <a:off x="15671800" y="97190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149860</xdr:rowOff>
    </xdr:to>
    <xdr:cxnSp macro="">
      <xdr:nvCxnSpPr>
        <xdr:cNvPr id="245" name="直線コネクタ 244"/>
        <xdr:cNvCxnSpPr/>
      </xdr:nvCxnSpPr>
      <xdr:spPr>
        <a:xfrm>
          <a:off x="14782800" y="96276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85852</xdr:rowOff>
    </xdr:to>
    <xdr:cxnSp macro="">
      <xdr:nvCxnSpPr>
        <xdr:cNvPr id="248" name="直線コネクタ 247"/>
        <xdr:cNvCxnSpPr/>
      </xdr:nvCxnSpPr>
      <xdr:spPr>
        <a:xfrm flipV="1">
          <a:off x="13893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56</xdr:row>
      <xdr:rowOff>113284</xdr:rowOff>
    </xdr:to>
    <xdr:cxnSp macro="">
      <xdr:nvCxnSpPr>
        <xdr:cNvPr id="251" name="直線コネクタ 250"/>
        <xdr:cNvCxnSpPr/>
      </xdr:nvCxnSpPr>
      <xdr:spPr>
        <a:xfrm flipV="1">
          <a:off x="13004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1" name="楕円 260"/>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62"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4" name="テキスト ボックス 263"/>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5" name="楕円 264"/>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6" name="テキスト ボックス 265"/>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7" name="楕円 266"/>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68" name="テキスト ボックス 267"/>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9" name="楕円 268"/>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70" name="テキスト ボックス 269"/>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補助費等に係る経常収支比率は、類似団体平均をわずかに上回った。今後も定期的に単独補助金等の見直しを行い、補助金の整理合理化を図り補助費等の増の抑制に努める。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136144</xdr:rowOff>
    </xdr:to>
    <xdr:cxnSp macro="">
      <xdr:nvCxnSpPr>
        <xdr:cNvPr id="300" name="直線コネクタ 299"/>
        <xdr:cNvCxnSpPr/>
      </xdr:nvCxnSpPr>
      <xdr:spPr>
        <a:xfrm>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03" name="直線コネクタ 302"/>
        <xdr:cNvCxnSpPr/>
      </xdr:nvCxnSpPr>
      <xdr:spPr>
        <a:xfrm flipV="1">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113284</xdr:rowOff>
    </xdr:to>
    <xdr:cxnSp macro="">
      <xdr:nvCxnSpPr>
        <xdr:cNvPr id="306" name="直線コネクタ 305"/>
        <xdr:cNvCxnSpPr/>
      </xdr:nvCxnSpPr>
      <xdr:spPr>
        <a:xfrm>
          <a:off x="13893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149860</xdr:rowOff>
    </xdr:to>
    <xdr:cxnSp macro="">
      <xdr:nvCxnSpPr>
        <xdr:cNvPr id="309" name="直線コネクタ 308"/>
        <xdr:cNvCxnSpPr/>
      </xdr:nvCxnSpPr>
      <xdr:spPr>
        <a:xfrm flipV="1">
          <a:off x="13004800" y="6212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9" name="楕円 318"/>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0"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4" name="テキスト ボックス 32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5" name="楕円 324"/>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6" name="テキスト ボックス 325"/>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8" name="テキスト ボックス 32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類似団体平均をわずかに下回っているものの、投資的事業の実施に伴う起債増により上昇傾向に転じている。</a:t>
          </a:r>
        </a:p>
        <a:p>
          <a:r>
            <a:rPr kumimoji="1" lang="ja-JP" altLang="en-US" sz="1300">
              <a:latin typeface="ＭＳ Ｐゴシック" panose="020B0600070205080204" pitchFamily="50" charset="-128"/>
              <a:ea typeface="ＭＳ Ｐゴシック" panose="020B0600070205080204" pitchFamily="50" charset="-128"/>
            </a:rPr>
            <a:t>今後も大型事業が続く予定であり、起債額の増が見込まれる。分母となる標準財政規模等が地方交付税の交付額により左右されるとともに、人口の減少にも影響を受けることから、地方債の発行額抑制や年間償還額の平準化、事業実施の見直しを図り、財政の健全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60" name="直線コネクタ 359"/>
        <xdr:cNvCxnSpPr/>
      </xdr:nvCxnSpPr>
      <xdr:spPr>
        <a:xfrm flipV="1">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63" name="直線コネクタ 362"/>
        <xdr:cNvCxnSpPr/>
      </xdr:nvCxnSpPr>
      <xdr:spPr>
        <a:xfrm>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96520</xdr:rowOff>
    </xdr:to>
    <xdr:cxnSp macro="">
      <xdr:nvCxnSpPr>
        <xdr:cNvPr id="366" name="直線コネクタ 365"/>
        <xdr:cNvCxnSpPr/>
      </xdr:nvCxnSpPr>
      <xdr:spPr>
        <a:xfrm>
          <a:off x="2209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85089</xdr:rowOff>
    </xdr:to>
    <xdr:cxnSp macro="">
      <xdr:nvCxnSpPr>
        <xdr:cNvPr id="369" name="直線コネクタ 368"/>
        <xdr:cNvCxnSpPr/>
      </xdr:nvCxnSpPr>
      <xdr:spPr>
        <a:xfrm>
          <a:off x="1320800" y="129895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9" name="楕円 37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0"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1" name="楕円 380"/>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2" name="テキスト ボックス 381"/>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3" name="楕円 38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4" name="テキスト ボックス 38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5" name="楕円 384"/>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6" name="テキスト ボックス 38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7" name="楕円 38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8" name="テキスト ボックス 38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全国平均及び北海道平均を下回ったものの、類似団体平均を上回った。主に物件費や補助費が主な要因となっている。今後とも、定員管理計画による人件費の削減など各費目の歳出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96520</xdr:rowOff>
    </xdr:to>
    <xdr:cxnSp macro="">
      <xdr:nvCxnSpPr>
        <xdr:cNvPr id="421" name="直線コネクタ 420"/>
        <xdr:cNvCxnSpPr/>
      </xdr:nvCxnSpPr>
      <xdr:spPr>
        <a:xfrm>
          <a:off x="15671800" y="13427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107950</xdr:rowOff>
    </xdr:to>
    <xdr:cxnSp macro="">
      <xdr:nvCxnSpPr>
        <xdr:cNvPr id="424" name="直線コネクタ 423"/>
        <xdr:cNvCxnSpPr/>
      </xdr:nvCxnSpPr>
      <xdr:spPr>
        <a:xfrm flipV="1">
          <a:off x="14782800" y="13427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78</xdr:row>
      <xdr:rowOff>107950</xdr:rowOff>
    </xdr:to>
    <xdr:cxnSp macro="">
      <xdr:nvCxnSpPr>
        <xdr:cNvPr id="427" name="直線コネクタ 426"/>
        <xdr:cNvCxnSpPr/>
      </xdr:nvCxnSpPr>
      <xdr:spPr>
        <a:xfrm>
          <a:off x="13893800" y="13473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5080</xdr:rowOff>
    </xdr:to>
    <xdr:cxnSp macro="">
      <xdr:nvCxnSpPr>
        <xdr:cNvPr id="430" name="直線コネクタ 429"/>
        <xdr:cNvCxnSpPr/>
      </xdr:nvCxnSpPr>
      <xdr:spPr>
        <a:xfrm flipV="1">
          <a:off x="13004800" y="13473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0" name="楕円 439"/>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1"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2" name="楕円 441"/>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115588</xdr:rowOff>
    </xdr:from>
    <xdr:ext cx="736600" cy="259045"/>
    <xdr:sp macro="" textlink="">
      <xdr:nvSpPr>
        <xdr:cNvPr id="443" name="テキスト ボックス 442"/>
        <xdr:cNvSpPr txBox="1"/>
      </xdr:nvSpPr>
      <xdr:spPr>
        <a:xfrm>
          <a:off x="15290800" y="13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4" name="楕円 443"/>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168927</xdr:rowOff>
    </xdr:from>
    <xdr:ext cx="762000" cy="259045"/>
    <xdr:sp macro="" textlink="">
      <xdr:nvSpPr>
        <xdr:cNvPr id="445" name="テキスト ボックス 444"/>
        <xdr:cNvSpPr txBox="1"/>
      </xdr:nvSpPr>
      <xdr:spPr>
        <a:xfrm>
          <a:off x="14401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6" name="楕円 445"/>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47" name="テキスト ボックス 446"/>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48" name="楕円 447"/>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66057</xdr:rowOff>
    </xdr:from>
    <xdr:ext cx="762000" cy="259045"/>
    <xdr:sp macro="" textlink="">
      <xdr:nvSpPr>
        <xdr:cNvPr id="449" name="テキスト ボックス 448"/>
        <xdr:cNvSpPr txBox="1"/>
      </xdr:nvSpPr>
      <xdr:spPr>
        <a:xfrm>
          <a:off x="12623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122786</xdr:rowOff>
    </xdr:from>
    <xdr:to>
      <xdr:col>29</xdr:col>
      <xdr:colOff>127000</xdr:colOff>
      <xdr:row>17</xdr:row>
      <xdr:rowOff>129174</xdr:rowOff>
    </xdr:to>
    <xdr:cxnSp macro="">
      <xdr:nvCxnSpPr>
        <xdr:cNvPr id="49" name="直線コネクタ 48"/>
        <xdr:cNvCxnSpPr/>
      </xdr:nvCxnSpPr>
      <xdr:spPr bwMode="auto">
        <a:xfrm flipV="1">
          <a:off x="5003800" y="3085061"/>
          <a:ext cx="6477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129174</xdr:rowOff>
    </xdr:from>
    <xdr:to>
      <xdr:col>26</xdr:col>
      <xdr:colOff>50800</xdr:colOff>
      <xdr:row>17</xdr:row>
      <xdr:rowOff>139062</xdr:rowOff>
    </xdr:to>
    <xdr:cxnSp macro="">
      <xdr:nvCxnSpPr>
        <xdr:cNvPr id="52" name="直線コネクタ 51"/>
        <xdr:cNvCxnSpPr/>
      </xdr:nvCxnSpPr>
      <xdr:spPr bwMode="auto">
        <a:xfrm flipV="1">
          <a:off x="4305300" y="3091449"/>
          <a:ext cx="698500" cy="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139062</xdr:rowOff>
    </xdr:from>
    <xdr:to>
      <xdr:col>22</xdr:col>
      <xdr:colOff>114300</xdr:colOff>
      <xdr:row>17</xdr:row>
      <xdr:rowOff>144855</xdr:rowOff>
    </xdr:to>
    <xdr:cxnSp macro="">
      <xdr:nvCxnSpPr>
        <xdr:cNvPr id="55" name="直線コネクタ 54"/>
        <xdr:cNvCxnSpPr/>
      </xdr:nvCxnSpPr>
      <xdr:spPr bwMode="auto">
        <a:xfrm flipV="1">
          <a:off x="3606800" y="3101337"/>
          <a:ext cx="698500" cy="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144855</xdr:rowOff>
    </xdr:from>
    <xdr:to>
      <xdr:col>18</xdr:col>
      <xdr:colOff>177800</xdr:colOff>
      <xdr:row>17</xdr:row>
      <xdr:rowOff>148469</xdr:rowOff>
    </xdr:to>
    <xdr:cxnSp macro="">
      <xdr:nvCxnSpPr>
        <xdr:cNvPr id="58" name="直線コネクタ 57"/>
        <xdr:cNvCxnSpPr/>
      </xdr:nvCxnSpPr>
      <xdr:spPr bwMode="auto">
        <a:xfrm flipV="1">
          <a:off x="2908300" y="3107130"/>
          <a:ext cx="698500" cy="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71986</xdr:rowOff>
    </xdr:from>
    <xdr:to>
      <xdr:col>29</xdr:col>
      <xdr:colOff>177800</xdr:colOff>
      <xdr:row>18</xdr:row>
      <xdr:rowOff>2136</xdr:rowOff>
    </xdr:to>
    <xdr:sp macro="" textlink="">
      <xdr:nvSpPr>
        <xdr:cNvPr id="68" name="楕円 67"/>
        <xdr:cNvSpPr/>
      </xdr:nvSpPr>
      <xdr:spPr bwMode="auto">
        <a:xfrm>
          <a:off x="5600700" y="30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44063</xdr:rowOff>
    </xdr:from>
    <xdr:ext cx="762000" cy="259045"/>
    <xdr:sp macro="" textlink="">
      <xdr:nvSpPr>
        <xdr:cNvPr id="69" name="人口1人当たり決算額の推移該当値テキスト130"/>
        <xdr:cNvSpPr txBox="1"/>
      </xdr:nvSpPr>
      <xdr:spPr>
        <a:xfrm>
          <a:off x="5740400" y="300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78374</xdr:rowOff>
    </xdr:from>
    <xdr:to>
      <xdr:col>26</xdr:col>
      <xdr:colOff>101600</xdr:colOff>
      <xdr:row>18</xdr:row>
      <xdr:rowOff>8524</xdr:rowOff>
    </xdr:to>
    <xdr:sp macro="" textlink="">
      <xdr:nvSpPr>
        <xdr:cNvPr id="70" name="楕円 69"/>
        <xdr:cNvSpPr/>
      </xdr:nvSpPr>
      <xdr:spPr bwMode="auto">
        <a:xfrm>
          <a:off x="4953000" y="304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164751</xdr:rowOff>
    </xdr:from>
    <xdr:ext cx="736600" cy="259045"/>
    <xdr:sp macro="" textlink="">
      <xdr:nvSpPr>
        <xdr:cNvPr id="71" name="テキスト ボックス 70"/>
        <xdr:cNvSpPr txBox="1"/>
      </xdr:nvSpPr>
      <xdr:spPr>
        <a:xfrm>
          <a:off x="4622800" y="312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88262</xdr:rowOff>
    </xdr:from>
    <xdr:to>
      <xdr:col>22</xdr:col>
      <xdr:colOff>165100</xdr:colOff>
      <xdr:row>18</xdr:row>
      <xdr:rowOff>18412</xdr:rowOff>
    </xdr:to>
    <xdr:sp macro="" textlink="">
      <xdr:nvSpPr>
        <xdr:cNvPr id="72" name="楕円 71"/>
        <xdr:cNvSpPr/>
      </xdr:nvSpPr>
      <xdr:spPr bwMode="auto">
        <a:xfrm>
          <a:off x="4254500" y="305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28589</xdr:rowOff>
    </xdr:from>
    <xdr:ext cx="762000" cy="259045"/>
    <xdr:sp macro="" textlink="">
      <xdr:nvSpPr>
        <xdr:cNvPr id="73" name="テキスト ボックス 72"/>
        <xdr:cNvSpPr txBox="1"/>
      </xdr:nvSpPr>
      <xdr:spPr>
        <a:xfrm>
          <a:off x="3924300" y="28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94055</xdr:rowOff>
    </xdr:from>
    <xdr:to>
      <xdr:col>19</xdr:col>
      <xdr:colOff>38100</xdr:colOff>
      <xdr:row>18</xdr:row>
      <xdr:rowOff>24205</xdr:rowOff>
    </xdr:to>
    <xdr:sp macro="" textlink="">
      <xdr:nvSpPr>
        <xdr:cNvPr id="74" name="楕円 73"/>
        <xdr:cNvSpPr/>
      </xdr:nvSpPr>
      <xdr:spPr bwMode="auto">
        <a:xfrm>
          <a:off x="3556000" y="305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34382</xdr:rowOff>
    </xdr:from>
    <xdr:ext cx="762000" cy="259045"/>
    <xdr:sp macro="" textlink="">
      <xdr:nvSpPr>
        <xdr:cNvPr id="75" name="テキスト ボックス 74"/>
        <xdr:cNvSpPr txBox="1"/>
      </xdr:nvSpPr>
      <xdr:spPr>
        <a:xfrm>
          <a:off x="3225800" y="282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97669</xdr:rowOff>
    </xdr:from>
    <xdr:to>
      <xdr:col>15</xdr:col>
      <xdr:colOff>101600</xdr:colOff>
      <xdr:row>18</xdr:row>
      <xdr:rowOff>27819</xdr:rowOff>
    </xdr:to>
    <xdr:sp macro="" textlink="">
      <xdr:nvSpPr>
        <xdr:cNvPr id="76" name="楕円 75"/>
        <xdr:cNvSpPr/>
      </xdr:nvSpPr>
      <xdr:spPr bwMode="auto">
        <a:xfrm>
          <a:off x="2857500" y="305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37996</xdr:rowOff>
    </xdr:from>
    <xdr:ext cx="762000" cy="259045"/>
    <xdr:sp macro="" textlink="">
      <xdr:nvSpPr>
        <xdr:cNvPr id="77" name="テキスト ボックス 76"/>
        <xdr:cNvSpPr txBox="1"/>
      </xdr:nvSpPr>
      <xdr:spPr>
        <a:xfrm>
          <a:off x="2527300" y="28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180949</xdr:rowOff>
    </xdr:from>
    <xdr:to>
      <xdr:col>29</xdr:col>
      <xdr:colOff>127000</xdr:colOff>
      <xdr:row>35</xdr:row>
      <xdr:rowOff>197770</xdr:rowOff>
    </xdr:to>
    <xdr:cxnSp macro="">
      <xdr:nvCxnSpPr>
        <xdr:cNvPr id="108" name="直線コネクタ 107"/>
        <xdr:cNvCxnSpPr/>
      </xdr:nvCxnSpPr>
      <xdr:spPr bwMode="auto">
        <a:xfrm flipV="1">
          <a:off x="5003800" y="6791299"/>
          <a:ext cx="647700" cy="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197770</xdr:rowOff>
    </xdr:from>
    <xdr:to>
      <xdr:col>26</xdr:col>
      <xdr:colOff>50800</xdr:colOff>
      <xdr:row>35</xdr:row>
      <xdr:rowOff>245337</xdr:rowOff>
    </xdr:to>
    <xdr:cxnSp macro="">
      <xdr:nvCxnSpPr>
        <xdr:cNvPr id="111" name="直線コネクタ 110"/>
        <xdr:cNvCxnSpPr/>
      </xdr:nvCxnSpPr>
      <xdr:spPr bwMode="auto">
        <a:xfrm flipV="1">
          <a:off x="4305300" y="6808120"/>
          <a:ext cx="698500" cy="4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245337</xdr:rowOff>
    </xdr:from>
    <xdr:to>
      <xdr:col>22</xdr:col>
      <xdr:colOff>114300</xdr:colOff>
      <xdr:row>35</xdr:row>
      <xdr:rowOff>262437</xdr:rowOff>
    </xdr:to>
    <xdr:cxnSp macro="">
      <xdr:nvCxnSpPr>
        <xdr:cNvPr id="114" name="直線コネクタ 113"/>
        <xdr:cNvCxnSpPr/>
      </xdr:nvCxnSpPr>
      <xdr:spPr bwMode="auto">
        <a:xfrm flipV="1">
          <a:off x="3606800" y="6855687"/>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262437</xdr:rowOff>
    </xdr:from>
    <xdr:to>
      <xdr:col>18</xdr:col>
      <xdr:colOff>177800</xdr:colOff>
      <xdr:row>35</xdr:row>
      <xdr:rowOff>316043</xdr:rowOff>
    </xdr:to>
    <xdr:cxnSp macro="">
      <xdr:nvCxnSpPr>
        <xdr:cNvPr id="117" name="直線コネクタ 116"/>
        <xdr:cNvCxnSpPr/>
      </xdr:nvCxnSpPr>
      <xdr:spPr bwMode="auto">
        <a:xfrm flipV="1">
          <a:off x="2908300" y="6872787"/>
          <a:ext cx="698500" cy="5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130149</xdr:rowOff>
    </xdr:from>
    <xdr:to>
      <xdr:col>29</xdr:col>
      <xdr:colOff>177800</xdr:colOff>
      <xdr:row>35</xdr:row>
      <xdr:rowOff>231749</xdr:rowOff>
    </xdr:to>
    <xdr:sp macro="" textlink="">
      <xdr:nvSpPr>
        <xdr:cNvPr id="127" name="楕円 126"/>
        <xdr:cNvSpPr/>
      </xdr:nvSpPr>
      <xdr:spPr bwMode="auto">
        <a:xfrm>
          <a:off x="5600700" y="674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102226</xdr:rowOff>
    </xdr:from>
    <xdr:ext cx="762000" cy="259045"/>
    <xdr:sp macro="" textlink="">
      <xdr:nvSpPr>
        <xdr:cNvPr id="128" name="人口1人当たり決算額の推移該当値テキスト445"/>
        <xdr:cNvSpPr txBox="1"/>
      </xdr:nvSpPr>
      <xdr:spPr>
        <a:xfrm>
          <a:off x="5740400" y="6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146970</xdr:rowOff>
    </xdr:from>
    <xdr:to>
      <xdr:col>26</xdr:col>
      <xdr:colOff>101600</xdr:colOff>
      <xdr:row>35</xdr:row>
      <xdr:rowOff>248570</xdr:rowOff>
    </xdr:to>
    <xdr:sp macro="" textlink="">
      <xdr:nvSpPr>
        <xdr:cNvPr id="129" name="楕円 128"/>
        <xdr:cNvSpPr/>
      </xdr:nvSpPr>
      <xdr:spPr bwMode="auto">
        <a:xfrm>
          <a:off x="4953000" y="675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233347</xdr:rowOff>
    </xdr:from>
    <xdr:ext cx="736600" cy="259045"/>
    <xdr:sp macro="" textlink="">
      <xdr:nvSpPr>
        <xdr:cNvPr id="130" name="テキスト ボックス 129"/>
        <xdr:cNvSpPr txBox="1"/>
      </xdr:nvSpPr>
      <xdr:spPr>
        <a:xfrm>
          <a:off x="4622800" y="68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194537</xdr:rowOff>
    </xdr:from>
    <xdr:to>
      <xdr:col>22</xdr:col>
      <xdr:colOff>165100</xdr:colOff>
      <xdr:row>35</xdr:row>
      <xdr:rowOff>296137</xdr:rowOff>
    </xdr:to>
    <xdr:sp macro="" textlink="">
      <xdr:nvSpPr>
        <xdr:cNvPr id="131" name="楕円 130"/>
        <xdr:cNvSpPr/>
      </xdr:nvSpPr>
      <xdr:spPr bwMode="auto">
        <a:xfrm>
          <a:off x="4254500" y="680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280914</xdr:rowOff>
    </xdr:from>
    <xdr:ext cx="762000" cy="259045"/>
    <xdr:sp macro="" textlink="">
      <xdr:nvSpPr>
        <xdr:cNvPr id="132" name="テキスト ボックス 131"/>
        <xdr:cNvSpPr txBox="1"/>
      </xdr:nvSpPr>
      <xdr:spPr>
        <a:xfrm>
          <a:off x="3924300" y="689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211637</xdr:rowOff>
    </xdr:from>
    <xdr:to>
      <xdr:col>19</xdr:col>
      <xdr:colOff>38100</xdr:colOff>
      <xdr:row>35</xdr:row>
      <xdr:rowOff>313237</xdr:rowOff>
    </xdr:to>
    <xdr:sp macro="" textlink="">
      <xdr:nvSpPr>
        <xdr:cNvPr id="133" name="楕円 132"/>
        <xdr:cNvSpPr/>
      </xdr:nvSpPr>
      <xdr:spPr bwMode="auto">
        <a:xfrm>
          <a:off x="3556000" y="682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298014</xdr:rowOff>
    </xdr:from>
    <xdr:ext cx="762000" cy="259045"/>
    <xdr:sp macro="" textlink="">
      <xdr:nvSpPr>
        <xdr:cNvPr id="134" name="テキスト ボックス 133"/>
        <xdr:cNvSpPr txBox="1"/>
      </xdr:nvSpPr>
      <xdr:spPr>
        <a:xfrm>
          <a:off x="3225800" y="6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265243</xdr:rowOff>
    </xdr:from>
    <xdr:to>
      <xdr:col>15</xdr:col>
      <xdr:colOff>101600</xdr:colOff>
      <xdr:row>36</xdr:row>
      <xdr:rowOff>23943</xdr:rowOff>
    </xdr:to>
    <xdr:sp macro="" textlink="">
      <xdr:nvSpPr>
        <xdr:cNvPr id="135" name="楕円 134"/>
        <xdr:cNvSpPr/>
      </xdr:nvSpPr>
      <xdr:spPr bwMode="auto">
        <a:xfrm>
          <a:off x="2857500" y="687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8720</xdr:rowOff>
    </xdr:from>
    <xdr:ext cx="762000" cy="259045"/>
    <xdr:sp macro="" textlink="">
      <xdr:nvSpPr>
        <xdr:cNvPr id="136" name="テキスト ボックス 135"/>
        <xdr:cNvSpPr txBox="1"/>
      </xdr:nvSpPr>
      <xdr:spPr>
        <a:xfrm>
          <a:off x="2527300" y="696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154833</xdr:rowOff>
    </xdr:from>
    <xdr:to>
      <xdr:col>24</xdr:col>
      <xdr:colOff>63500</xdr:colOff>
      <xdr:row>36</xdr:row>
      <xdr:rowOff>166168</xdr:rowOff>
    </xdr:to>
    <xdr:cxnSp macro="">
      <xdr:nvCxnSpPr>
        <xdr:cNvPr id="60" name="直線コネクタ 59"/>
        <xdr:cNvCxnSpPr/>
      </xdr:nvCxnSpPr>
      <xdr:spPr>
        <a:xfrm flipV="1">
          <a:off x="3797300" y="6327033"/>
          <a:ext cx="838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166168</xdr:rowOff>
    </xdr:from>
    <xdr:to>
      <xdr:col>19</xdr:col>
      <xdr:colOff>177800</xdr:colOff>
      <xdr:row>37</xdr:row>
      <xdr:rowOff>10714</xdr:rowOff>
    </xdr:to>
    <xdr:cxnSp macro="">
      <xdr:nvCxnSpPr>
        <xdr:cNvPr id="63" name="直線コネクタ 62"/>
        <xdr:cNvCxnSpPr/>
      </xdr:nvCxnSpPr>
      <xdr:spPr>
        <a:xfrm flipV="1">
          <a:off x="2908300" y="6338368"/>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10436</xdr:rowOff>
    </xdr:from>
    <xdr:to>
      <xdr:col>15</xdr:col>
      <xdr:colOff>50800</xdr:colOff>
      <xdr:row>37</xdr:row>
      <xdr:rowOff>10714</xdr:rowOff>
    </xdr:to>
    <xdr:cxnSp macro="">
      <xdr:nvCxnSpPr>
        <xdr:cNvPr id="66" name="直線コネクタ 65"/>
        <xdr:cNvCxnSpPr/>
      </xdr:nvCxnSpPr>
      <xdr:spPr>
        <a:xfrm>
          <a:off x="2019300" y="6354086"/>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10436</xdr:rowOff>
    </xdr:from>
    <xdr:to>
      <xdr:col>10</xdr:col>
      <xdr:colOff>114300</xdr:colOff>
      <xdr:row>37</xdr:row>
      <xdr:rowOff>20998</xdr:rowOff>
    </xdr:to>
    <xdr:cxnSp macro="">
      <xdr:nvCxnSpPr>
        <xdr:cNvPr id="69" name="直線コネクタ 68"/>
        <xdr:cNvCxnSpPr/>
      </xdr:nvCxnSpPr>
      <xdr:spPr>
        <a:xfrm flipV="1">
          <a:off x="1130300" y="635408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104033</xdr:rowOff>
    </xdr:from>
    <xdr:to>
      <xdr:col>24</xdr:col>
      <xdr:colOff>114300</xdr:colOff>
      <xdr:row>37</xdr:row>
      <xdr:rowOff>34183</xdr:rowOff>
    </xdr:to>
    <xdr:sp macro="" textlink="">
      <xdr:nvSpPr>
        <xdr:cNvPr id="79" name="楕円 78"/>
        <xdr:cNvSpPr/>
      </xdr:nvSpPr>
      <xdr:spPr>
        <a:xfrm>
          <a:off x="4584700" y="62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82460</xdr:rowOff>
    </xdr:from>
    <xdr:ext cx="599010" cy="259045"/>
    <xdr:sp macro="" textlink="">
      <xdr:nvSpPr>
        <xdr:cNvPr id="80" name="人件費該当値テキスト"/>
        <xdr:cNvSpPr txBox="1"/>
      </xdr:nvSpPr>
      <xdr:spPr>
        <a:xfrm>
          <a:off x="4686300" y="62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115368</xdr:rowOff>
    </xdr:from>
    <xdr:to>
      <xdr:col>20</xdr:col>
      <xdr:colOff>38100</xdr:colOff>
      <xdr:row>37</xdr:row>
      <xdr:rowOff>45518</xdr:rowOff>
    </xdr:to>
    <xdr:sp macro="" textlink="">
      <xdr:nvSpPr>
        <xdr:cNvPr id="81" name="楕円 80"/>
        <xdr:cNvSpPr/>
      </xdr:nvSpPr>
      <xdr:spPr>
        <a:xfrm>
          <a:off x="3746500" y="6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36645</xdr:rowOff>
    </xdr:from>
    <xdr:ext cx="599010" cy="259045"/>
    <xdr:sp macro="" textlink="">
      <xdr:nvSpPr>
        <xdr:cNvPr id="82" name="テキスト ボックス 81"/>
        <xdr:cNvSpPr txBox="1"/>
      </xdr:nvSpPr>
      <xdr:spPr>
        <a:xfrm>
          <a:off x="3497795" y="638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131364</xdr:rowOff>
    </xdr:from>
    <xdr:to>
      <xdr:col>15</xdr:col>
      <xdr:colOff>101600</xdr:colOff>
      <xdr:row>37</xdr:row>
      <xdr:rowOff>61514</xdr:rowOff>
    </xdr:to>
    <xdr:sp macro="" textlink="">
      <xdr:nvSpPr>
        <xdr:cNvPr id="83" name="楕円 82"/>
        <xdr:cNvSpPr/>
      </xdr:nvSpPr>
      <xdr:spPr>
        <a:xfrm>
          <a:off x="2857500" y="63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78041</xdr:rowOff>
    </xdr:from>
    <xdr:ext cx="599010" cy="259045"/>
    <xdr:sp macro="" textlink="">
      <xdr:nvSpPr>
        <xdr:cNvPr id="84" name="テキスト ボックス 83"/>
        <xdr:cNvSpPr txBox="1"/>
      </xdr:nvSpPr>
      <xdr:spPr>
        <a:xfrm>
          <a:off x="2608795" y="60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131086</xdr:rowOff>
    </xdr:from>
    <xdr:to>
      <xdr:col>10</xdr:col>
      <xdr:colOff>165100</xdr:colOff>
      <xdr:row>37</xdr:row>
      <xdr:rowOff>61236</xdr:rowOff>
    </xdr:to>
    <xdr:sp macro="" textlink="">
      <xdr:nvSpPr>
        <xdr:cNvPr id="85" name="楕円 84"/>
        <xdr:cNvSpPr/>
      </xdr:nvSpPr>
      <xdr:spPr>
        <a:xfrm>
          <a:off x="1968500" y="6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77763</xdr:rowOff>
    </xdr:from>
    <xdr:ext cx="599010" cy="259045"/>
    <xdr:sp macro="" textlink="">
      <xdr:nvSpPr>
        <xdr:cNvPr id="86" name="テキスト ボックス 85"/>
        <xdr:cNvSpPr txBox="1"/>
      </xdr:nvSpPr>
      <xdr:spPr>
        <a:xfrm>
          <a:off x="1719795" y="60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141648</xdr:rowOff>
    </xdr:from>
    <xdr:to>
      <xdr:col>6</xdr:col>
      <xdr:colOff>38100</xdr:colOff>
      <xdr:row>37</xdr:row>
      <xdr:rowOff>71798</xdr:rowOff>
    </xdr:to>
    <xdr:sp macro="" textlink="">
      <xdr:nvSpPr>
        <xdr:cNvPr id="87" name="楕円 86"/>
        <xdr:cNvSpPr/>
      </xdr:nvSpPr>
      <xdr:spPr>
        <a:xfrm>
          <a:off x="1079500" y="6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88325</xdr:rowOff>
    </xdr:from>
    <xdr:ext cx="599010" cy="259045"/>
    <xdr:sp macro="" textlink="">
      <xdr:nvSpPr>
        <xdr:cNvPr id="88" name="テキスト ボックス 87"/>
        <xdr:cNvSpPr txBox="1"/>
      </xdr:nvSpPr>
      <xdr:spPr>
        <a:xfrm>
          <a:off x="830795" y="60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113223</xdr:rowOff>
    </xdr:from>
    <xdr:to>
      <xdr:col>24</xdr:col>
      <xdr:colOff>63500</xdr:colOff>
      <xdr:row>57</xdr:row>
      <xdr:rowOff>143029</xdr:rowOff>
    </xdr:to>
    <xdr:cxnSp macro="">
      <xdr:nvCxnSpPr>
        <xdr:cNvPr id="119" name="直線コネクタ 118"/>
        <xdr:cNvCxnSpPr/>
      </xdr:nvCxnSpPr>
      <xdr:spPr>
        <a:xfrm flipV="1">
          <a:off x="3797300" y="9885873"/>
          <a:ext cx="8382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96749</xdr:rowOff>
    </xdr:from>
    <xdr:to>
      <xdr:col>19</xdr:col>
      <xdr:colOff>177800</xdr:colOff>
      <xdr:row>57</xdr:row>
      <xdr:rowOff>143029</xdr:rowOff>
    </xdr:to>
    <xdr:cxnSp macro="">
      <xdr:nvCxnSpPr>
        <xdr:cNvPr id="122" name="直線コネクタ 121"/>
        <xdr:cNvCxnSpPr/>
      </xdr:nvCxnSpPr>
      <xdr:spPr>
        <a:xfrm>
          <a:off x="2908300" y="9869399"/>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96749</xdr:rowOff>
    </xdr:from>
    <xdr:to>
      <xdr:col>15</xdr:col>
      <xdr:colOff>50800</xdr:colOff>
      <xdr:row>57</xdr:row>
      <xdr:rowOff>123460</xdr:rowOff>
    </xdr:to>
    <xdr:cxnSp macro="">
      <xdr:nvCxnSpPr>
        <xdr:cNvPr id="125" name="直線コネクタ 124"/>
        <xdr:cNvCxnSpPr/>
      </xdr:nvCxnSpPr>
      <xdr:spPr>
        <a:xfrm flipV="1">
          <a:off x="2019300" y="9869399"/>
          <a:ext cx="889000"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112012</xdr:rowOff>
    </xdr:from>
    <xdr:to>
      <xdr:col>10</xdr:col>
      <xdr:colOff>114300</xdr:colOff>
      <xdr:row>57</xdr:row>
      <xdr:rowOff>123460</xdr:rowOff>
    </xdr:to>
    <xdr:cxnSp macro="">
      <xdr:nvCxnSpPr>
        <xdr:cNvPr id="128" name="直線コネクタ 127"/>
        <xdr:cNvCxnSpPr/>
      </xdr:nvCxnSpPr>
      <xdr:spPr>
        <a:xfrm>
          <a:off x="1130300" y="9884662"/>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62423</xdr:rowOff>
    </xdr:from>
    <xdr:to>
      <xdr:col>24</xdr:col>
      <xdr:colOff>114300</xdr:colOff>
      <xdr:row>57</xdr:row>
      <xdr:rowOff>164023</xdr:rowOff>
    </xdr:to>
    <xdr:sp macro="" textlink="">
      <xdr:nvSpPr>
        <xdr:cNvPr id="138" name="楕円 137"/>
        <xdr:cNvSpPr/>
      </xdr:nvSpPr>
      <xdr:spPr>
        <a:xfrm>
          <a:off x="4584700" y="98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40850</xdr:rowOff>
    </xdr:from>
    <xdr:ext cx="599010" cy="259045"/>
    <xdr:sp macro="" textlink="">
      <xdr:nvSpPr>
        <xdr:cNvPr id="139" name="物件費該当値テキスト"/>
        <xdr:cNvSpPr txBox="1"/>
      </xdr:nvSpPr>
      <xdr:spPr>
        <a:xfrm>
          <a:off x="4686300" y="98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92229</xdr:rowOff>
    </xdr:from>
    <xdr:to>
      <xdr:col>20</xdr:col>
      <xdr:colOff>38100</xdr:colOff>
      <xdr:row>58</xdr:row>
      <xdr:rowOff>22379</xdr:rowOff>
    </xdr:to>
    <xdr:sp macro="" textlink="">
      <xdr:nvSpPr>
        <xdr:cNvPr id="140" name="楕円 139"/>
        <xdr:cNvSpPr/>
      </xdr:nvSpPr>
      <xdr:spPr>
        <a:xfrm>
          <a:off x="3746500" y="98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13506</xdr:rowOff>
    </xdr:from>
    <xdr:ext cx="599010" cy="259045"/>
    <xdr:sp macro="" textlink="">
      <xdr:nvSpPr>
        <xdr:cNvPr id="141" name="テキスト ボックス 140"/>
        <xdr:cNvSpPr txBox="1"/>
      </xdr:nvSpPr>
      <xdr:spPr>
        <a:xfrm>
          <a:off x="3497795" y="9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45949</xdr:rowOff>
    </xdr:from>
    <xdr:to>
      <xdr:col>15</xdr:col>
      <xdr:colOff>101600</xdr:colOff>
      <xdr:row>57</xdr:row>
      <xdr:rowOff>147549</xdr:rowOff>
    </xdr:to>
    <xdr:sp macro="" textlink="">
      <xdr:nvSpPr>
        <xdr:cNvPr id="142" name="楕円 141"/>
        <xdr:cNvSpPr/>
      </xdr:nvSpPr>
      <xdr:spPr>
        <a:xfrm>
          <a:off x="2857500" y="98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164076</xdr:rowOff>
    </xdr:from>
    <xdr:ext cx="599010" cy="259045"/>
    <xdr:sp macro="" textlink="">
      <xdr:nvSpPr>
        <xdr:cNvPr id="143" name="テキスト ボックス 142"/>
        <xdr:cNvSpPr txBox="1"/>
      </xdr:nvSpPr>
      <xdr:spPr>
        <a:xfrm>
          <a:off x="2608795" y="95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72660</xdr:rowOff>
    </xdr:from>
    <xdr:to>
      <xdr:col>10</xdr:col>
      <xdr:colOff>165100</xdr:colOff>
      <xdr:row>58</xdr:row>
      <xdr:rowOff>2810</xdr:rowOff>
    </xdr:to>
    <xdr:sp macro="" textlink="">
      <xdr:nvSpPr>
        <xdr:cNvPr id="144" name="楕円 143"/>
        <xdr:cNvSpPr/>
      </xdr:nvSpPr>
      <xdr:spPr>
        <a:xfrm>
          <a:off x="1968500" y="98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19337</xdr:rowOff>
    </xdr:from>
    <xdr:ext cx="599010" cy="259045"/>
    <xdr:sp macro="" textlink="">
      <xdr:nvSpPr>
        <xdr:cNvPr id="145" name="テキスト ボックス 144"/>
        <xdr:cNvSpPr txBox="1"/>
      </xdr:nvSpPr>
      <xdr:spPr>
        <a:xfrm>
          <a:off x="1719795" y="96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61212</xdr:rowOff>
    </xdr:from>
    <xdr:to>
      <xdr:col>6</xdr:col>
      <xdr:colOff>38100</xdr:colOff>
      <xdr:row>57</xdr:row>
      <xdr:rowOff>162812</xdr:rowOff>
    </xdr:to>
    <xdr:sp macro="" textlink="">
      <xdr:nvSpPr>
        <xdr:cNvPr id="146" name="楕円 145"/>
        <xdr:cNvSpPr/>
      </xdr:nvSpPr>
      <xdr:spPr>
        <a:xfrm>
          <a:off x="1079500" y="98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7889</xdr:rowOff>
    </xdr:from>
    <xdr:ext cx="599010" cy="259045"/>
    <xdr:sp macro="" textlink="">
      <xdr:nvSpPr>
        <xdr:cNvPr id="147" name="テキスト ボックス 146"/>
        <xdr:cNvSpPr txBox="1"/>
      </xdr:nvSpPr>
      <xdr:spPr>
        <a:xfrm>
          <a:off x="830795" y="960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133899</xdr:rowOff>
    </xdr:from>
    <xdr:to>
      <xdr:col>24</xdr:col>
      <xdr:colOff>63500</xdr:colOff>
      <xdr:row>77</xdr:row>
      <xdr:rowOff>145196</xdr:rowOff>
    </xdr:to>
    <xdr:cxnSp macro="">
      <xdr:nvCxnSpPr>
        <xdr:cNvPr id="174" name="直線コネクタ 173"/>
        <xdr:cNvCxnSpPr/>
      </xdr:nvCxnSpPr>
      <xdr:spPr>
        <a:xfrm flipV="1">
          <a:off x="3797300" y="13335549"/>
          <a:ext cx="8382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145196</xdr:rowOff>
    </xdr:from>
    <xdr:to>
      <xdr:col>19</xdr:col>
      <xdr:colOff>177800</xdr:colOff>
      <xdr:row>78</xdr:row>
      <xdr:rowOff>76789</xdr:rowOff>
    </xdr:to>
    <xdr:cxnSp macro="">
      <xdr:nvCxnSpPr>
        <xdr:cNvPr id="177" name="直線コネクタ 176"/>
        <xdr:cNvCxnSpPr/>
      </xdr:nvCxnSpPr>
      <xdr:spPr>
        <a:xfrm flipV="1">
          <a:off x="2908300" y="13346846"/>
          <a:ext cx="889000" cy="10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67590</xdr:rowOff>
    </xdr:from>
    <xdr:to>
      <xdr:col>15</xdr:col>
      <xdr:colOff>50800</xdr:colOff>
      <xdr:row>78</xdr:row>
      <xdr:rowOff>76789</xdr:rowOff>
    </xdr:to>
    <xdr:cxnSp macro="">
      <xdr:nvCxnSpPr>
        <xdr:cNvPr id="180" name="直線コネクタ 179"/>
        <xdr:cNvCxnSpPr/>
      </xdr:nvCxnSpPr>
      <xdr:spPr>
        <a:xfrm>
          <a:off x="2019300" y="13440690"/>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67590</xdr:rowOff>
    </xdr:from>
    <xdr:to>
      <xdr:col>10</xdr:col>
      <xdr:colOff>114300</xdr:colOff>
      <xdr:row>78</xdr:row>
      <xdr:rowOff>87387</xdr:rowOff>
    </xdr:to>
    <xdr:cxnSp macro="">
      <xdr:nvCxnSpPr>
        <xdr:cNvPr id="183" name="直線コネクタ 182"/>
        <xdr:cNvCxnSpPr/>
      </xdr:nvCxnSpPr>
      <xdr:spPr>
        <a:xfrm flipV="1">
          <a:off x="1130300" y="1344069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83099</xdr:rowOff>
    </xdr:from>
    <xdr:to>
      <xdr:col>24</xdr:col>
      <xdr:colOff>114300</xdr:colOff>
      <xdr:row>78</xdr:row>
      <xdr:rowOff>13249</xdr:rowOff>
    </xdr:to>
    <xdr:sp macro="" textlink="">
      <xdr:nvSpPr>
        <xdr:cNvPr id="193" name="楕円 192"/>
        <xdr:cNvSpPr/>
      </xdr:nvSpPr>
      <xdr:spPr>
        <a:xfrm>
          <a:off x="4584700" y="132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105976</xdr:rowOff>
    </xdr:from>
    <xdr:ext cx="534377" cy="259045"/>
    <xdr:sp macro="" textlink="">
      <xdr:nvSpPr>
        <xdr:cNvPr id="194" name="維持補修費該当値テキスト"/>
        <xdr:cNvSpPr txBox="1"/>
      </xdr:nvSpPr>
      <xdr:spPr>
        <a:xfrm>
          <a:off x="4686300" y="131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94396</xdr:rowOff>
    </xdr:from>
    <xdr:to>
      <xdr:col>20</xdr:col>
      <xdr:colOff>38100</xdr:colOff>
      <xdr:row>78</xdr:row>
      <xdr:rowOff>24546</xdr:rowOff>
    </xdr:to>
    <xdr:sp macro="" textlink="">
      <xdr:nvSpPr>
        <xdr:cNvPr id="195" name="楕円 194"/>
        <xdr:cNvSpPr/>
      </xdr:nvSpPr>
      <xdr:spPr>
        <a:xfrm>
          <a:off x="3746500" y="132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41073</xdr:rowOff>
    </xdr:from>
    <xdr:ext cx="534377" cy="259045"/>
    <xdr:sp macro="" textlink="">
      <xdr:nvSpPr>
        <xdr:cNvPr id="196" name="テキスト ボックス 195"/>
        <xdr:cNvSpPr txBox="1"/>
      </xdr:nvSpPr>
      <xdr:spPr>
        <a:xfrm>
          <a:off x="3530111" y="130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25989</xdr:rowOff>
    </xdr:from>
    <xdr:to>
      <xdr:col>15</xdr:col>
      <xdr:colOff>101600</xdr:colOff>
      <xdr:row>78</xdr:row>
      <xdr:rowOff>127589</xdr:rowOff>
    </xdr:to>
    <xdr:sp macro="" textlink="">
      <xdr:nvSpPr>
        <xdr:cNvPr id="197" name="楕円 196"/>
        <xdr:cNvSpPr/>
      </xdr:nvSpPr>
      <xdr:spPr>
        <a:xfrm>
          <a:off x="2857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118716</xdr:rowOff>
    </xdr:from>
    <xdr:ext cx="534377" cy="259045"/>
    <xdr:sp macro="" textlink="">
      <xdr:nvSpPr>
        <xdr:cNvPr id="198" name="テキスト ボックス 197"/>
        <xdr:cNvSpPr txBox="1"/>
      </xdr:nvSpPr>
      <xdr:spPr>
        <a:xfrm>
          <a:off x="2641111" y="134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16790</xdr:rowOff>
    </xdr:from>
    <xdr:to>
      <xdr:col>10</xdr:col>
      <xdr:colOff>165100</xdr:colOff>
      <xdr:row>78</xdr:row>
      <xdr:rowOff>118390</xdr:rowOff>
    </xdr:to>
    <xdr:sp macro="" textlink="">
      <xdr:nvSpPr>
        <xdr:cNvPr id="199" name="楕円 198"/>
        <xdr:cNvSpPr/>
      </xdr:nvSpPr>
      <xdr:spPr>
        <a:xfrm>
          <a:off x="1968500" y="133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109517</xdr:rowOff>
    </xdr:from>
    <xdr:ext cx="534377" cy="259045"/>
    <xdr:sp macro="" textlink="">
      <xdr:nvSpPr>
        <xdr:cNvPr id="200" name="テキスト ボックス 199"/>
        <xdr:cNvSpPr txBox="1"/>
      </xdr:nvSpPr>
      <xdr:spPr>
        <a:xfrm>
          <a:off x="1752111" y="134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36587</xdr:rowOff>
    </xdr:from>
    <xdr:to>
      <xdr:col>6</xdr:col>
      <xdr:colOff>38100</xdr:colOff>
      <xdr:row>78</xdr:row>
      <xdr:rowOff>138187</xdr:rowOff>
    </xdr:to>
    <xdr:sp macro="" textlink="">
      <xdr:nvSpPr>
        <xdr:cNvPr id="201" name="楕円 200"/>
        <xdr:cNvSpPr/>
      </xdr:nvSpPr>
      <xdr:spPr>
        <a:xfrm>
          <a:off x="1079500" y="134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129314</xdr:rowOff>
    </xdr:from>
    <xdr:ext cx="534377" cy="259045"/>
    <xdr:sp macro="" textlink="">
      <xdr:nvSpPr>
        <xdr:cNvPr id="202" name="テキスト ボックス 201"/>
        <xdr:cNvSpPr txBox="1"/>
      </xdr:nvSpPr>
      <xdr:spPr>
        <a:xfrm>
          <a:off x="863111" y="135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65398</xdr:rowOff>
    </xdr:from>
    <xdr:to>
      <xdr:col>24</xdr:col>
      <xdr:colOff>63500</xdr:colOff>
      <xdr:row>95</xdr:row>
      <xdr:rowOff>141018</xdr:rowOff>
    </xdr:to>
    <xdr:cxnSp macro="">
      <xdr:nvCxnSpPr>
        <xdr:cNvPr id="231" name="直線コネクタ 230"/>
        <xdr:cNvCxnSpPr/>
      </xdr:nvCxnSpPr>
      <xdr:spPr>
        <a:xfrm flipV="1">
          <a:off x="3797300" y="16181698"/>
          <a:ext cx="838200" cy="2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141018</xdr:rowOff>
    </xdr:from>
    <xdr:to>
      <xdr:col>19</xdr:col>
      <xdr:colOff>177800</xdr:colOff>
      <xdr:row>95</xdr:row>
      <xdr:rowOff>166294</xdr:rowOff>
    </xdr:to>
    <xdr:cxnSp macro="">
      <xdr:nvCxnSpPr>
        <xdr:cNvPr id="234" name="直線コネクタ 233"/>
        <xdr:cNvCxnSpPr/>
      </xdr:nvCxnSpPr>
      <xdr:spPr>
        <a:xfrm flipV="1">
          <a:off x="2908300" y="16428768"/>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166294</xdr:rowOff>
    </xdr:from>
    <xdr:to>
      <xdr:col>15</xdr:col>
      <xdr:colOff>50800</xdr:colOff>
      <xdr:row>96</xdr:row>
      <xdr:rowOff>16897</xdr:rowOff>
    </xdr:to>
    <xdr:cxnSp macro="">
      <xdr:nvCxnSpPr>
        <xdr:cNvPr id="237" name="直線コネクタ 236"/>
        <xdr:cNvCxnSpPr/>
      </xdr:nvCxnSpPr>
      <xdr:spPr>
        <a:xfrm flipV="1">
          <a:off x="2019300" y="16454044"/>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16897</xdr:rowOff>
    </xdr:from>
    <xdr:to>
      <xdr:col>10</xdr:col>
      <xdr:colOff>114300</xdr:colOff>
      <xdr:row>96</xdr:row>
      <xdr:rowOff>19807</xdr:rowOff>
    </xdr:to>
    <xdr:cxnSp macro="">
      <xdr:nvCxnSpPr>
        <xdr:cNvPr id="240" name="直線コネクタ 239"/>
        <xdr:cNvCxnSpPr/>
      </xdr:nvCxnSpPr>
      <xdr:spPr>
        <a:xfrm flipV="1">
          <a:off x="1130300" y="16476097"/>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14598</xdr:rowOff>
    </xdr:from>
    <xdr:to>
      <xdr:col>24</xdr:col>
      <xdr:colOff>114300</xdr:colOff>
      <xdr:row>94</xdr:row>
      <xdr:rowOff>116198</xdr:rowOff>
    </xdr:to>
    <xdr:sp macro="" textlink="">
      <xdr:nvSpPr>
        <xdr:cNvPr id="250" name="楕円 249"/>
        <xdr:cNvSpPr/>
      </xdr:nvSpPr>
      <xdr:spPr>
        <a:xfrm>
          <a:off x="4584700" y="16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37475</xdr:rowOff>
    </xdr:from>
    <xdr:ext cx="599010" cy="259045"/>
    <xdr:sp macro="" textlink="">
      <xdr:nvSpPr>
        <xdr:cNvPr id="251" name="扶助費該当値テキスト"/>
        <xdr:cNvSpPr txBox="1"/>
      </xdr:nvSpPr>
      <xdr:spPr>
        <a:xfrm>
          <a:off x="4686300" y="159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90218</xdr:rowOff>
    </xdr:from>
    <xdr:to>
      <xdr:col>20</xdr:col>
      <xdr:colOff>38100</xdr:colOff>
      <xdr:row>96</xdr:row>
      <xdr:rowOff>20368</xdr:rowOff>
    </xdr:to>
    <xdr:sp macro="" textlink="">
      <xdr:nvSpPr>
        <xdr:cNvPr id="252" name="楕円 251"/>
        <xdr:cNvSpPr/>
      </xdr:nvSpPr>
      <xdr:spPr>
        <a:xfrm>
          <a:off x="3746500" y="163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36895</xdr:rowOff>
    </xdr:from>
    <xdr:ext cx="534377" cy="259045"/>
    <xdr:sp macro="" textlink="">
      <xdr:nvSpPr>
        <xdr:cNvPr id="253" name="テキスト ボックス 252"/>
        <xdr:cNvSpPr txBox="1"/>
      </xdr:nvSpPr>
      <xdr:spPr>
        <a:xfrm>
          <a:off x="3530111" y="161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115494</xdr:rowOff>
    </xdr:from>
    <xdr:to>
      <xdr:col>15</xdr:col>
      <xdr:colOff>101600</xdr:colOff>
      <xdr:row>96</xdr:row>
      <xdr:rowOff>45644</xdr:rowOff>
    </xdr:to>
    <xdr:sp macro="" textlink="">
      <xdr:nvSpPr>
        <xdr:cNvPr id="254" name="楕円 253"/>
        <xdr:cNvSpPr/>
      </xdr:nvSpPr>
      <xdr:spPr>
        <a:xfrm>
          <a:off x="2857500" y="164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36771</xdr:rowOff>
    </xdr:from>
    <xdr:ext cx="534377" cy="259045"/>
    <xdr:sp macro="" textlink="">
      <xdr:nvSpPr>
        <xdr:cNvPr id="255" name="テキスト ボックス 254"/>
        <xdr:cNvSpPr txBox="1"/>
      </xdr:nvSpPr>
      <xdr:spPr>
        <a:xfrm>
          <a:off x="2641111" y="164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137547</xdr:rowOff>
    </xdr:from>
    <xdr:to>
      <xdr:col>10</xdr:col>
      <xdr:colOff>165100</xdr:colOff>
      <xdr:row>96</xdr:row>
      <xdr:rowOff>67697</xdr:rowOff>
    </xdr:to>
    <xdr:sp macro="" textlink="">
      <xdr:nvSpPr>
        <xdr:cNvPr id="256" name="楕円 255"/>
        <xdr:cNvSpPr/>
      </xdr:nvSpPr>
      <xdr:spPr>
        <a:xfrm>
          <a:off x="1968500" y="164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58824</xdr:rowOff>
    </xdr:from>
    <xdr:ext cx="534377" cy="259045"/>
    <xdr:sp macro="" textlink="">
      <xdr:nvSpPr>
        <xdr:cNvPr id="257" name="テキスト ボックス 256"/>
        <xdr:cNvSpPr txBox="1"/>
      </xdr:nvSpPr>
      <xdr:spPr>
        <a:xfrm>
          <a:off x="1752111" y="165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140457</xdr:rowOff>
    </xdr:from>
    <xdr:to>
      <xdr:col>6</xdr:col>
      <xdr:colOff>38100</xdr:colOff>
      <xdr:row>96</xdr:row>
      <xdr:rowOff>70607</xdr:rowOff>
    </xdr:to>
    <xdr:sp macro="" textlink="">
      <xdr:nvSpPr>
        <xdr:cNvPr id="258" name="楕円 257"/>
        <xdr:cNvSpPr/>
      </xdr:nvSpPr>
      <xdr:spPr>
        <a:xfrm>
          <a:off x="1079500" y="164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61734</xdr:rowOff>
    </xdr:from>
    <xdr:ext cx="534377" cy="259045"/>
    <xdr:sp macro="" textlink="">
      <xdr:nvSpPr>
        <xdr:cNvPr id="259" name="テキスト ボックス 258"/>
        <xdr:cNvSpPr txBox="1"/>
      </xdr:nvSpPr>
      <xdr:spPr>
        <a:xfrm>
          <a:off x="863111" y="1652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136877</xdr:rowOff>
    </xdr:from>
    <xdr:to>
      <xdr:col>55</xdr:col>
      <xdr:colOff>0</xdr:colOff>
      <xdr:row>36</xdr:row>
      <xdr:rowOff>69878</xdr:rowOff>
    </xdr:to>
    <xdr:cxnSp macro="">
      <xdr:nvCxnSpPr>
        <xdr:cNvPr id="288" name="直線コネクタ 287"/>
        <xdr:cNvCxnSpPr/>
      </xdr:nvCxnSpPr>
      <xdr:spPr>
        <a:xfrm>
          <a:off x="9639300" y="5451827"/>
          <a:ext cx="838200" cy="7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136877</xdr:rowOff>
    </xdr:from>
    <xdr:to>
      <xdr:col>50</xdr:col>
      <xdr:colOff>114300</xdr:colOff>
      <xdr:row>36</xdr:row>
      <xdr:rowOff>130175</xdr:rowOff>
    </xdr:to>
    <xdr:cxnSp macro="">
      <xdr:nvCxnSpPr>
        <xdr:cNvPr id="291" name="直線コネクタ 290"/>
        <xdr:cNvCxnSpPr/>
      </xdr:nvCxnSpPr>
      <xdr:spPr>
        <a:xfrm flipV="1">
          <a:off x="8750300" y="5451827"/>
          <a:ext cx="889000" cy="8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111037</xdr:rowOff>
    </xdr:from>
    <xdr:to>
      <xdr:col>45</xdr:col>
      <xdr:colOff>177800</xdr:colOff>
      <xdr:row>36</xdr:row>
      <xdr:rowOff>130175</xdr:rowOff>
    </xdr:to>
    <xdr:cxnSp macro="">
      <xdr:nvCxnSpPr>
        <xdr:cNvPr id="294" name="直線コネクタ 293"/>
        <xdr:cNvCxnSpPr/>
      </xdr:nvCxnSpPr>
      <xdr:spPr>
        <a:xfrm>
          <a:off x="7861300" y="6283237"/>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111037</xdr:rowOff>
    </xdr:from>
    <xdr:to>
      <xdr:col>41</xdr:col>
      <xdr:colOff>50800</xdr:colOff>
      <xdr:row>37</xdr:row>
      <xdr:rowOff>42854</xdr:rowOff>
    </xdr:to>
    <xdr:cxnSp macro="">
      <xdr:nvCxnSpPr>
        <xdr:cNvPr id="297" name="直線コネクタ 296"/>
        <xdr:cNvCxnSpPr/>
      </xdr:nvCxnSpPr>
      <xdr:spPr>
        <a:xfrm flipV="1">
          <a:off x="6972300" y="6283237"/>
          <a:ext cx="889000" cy="10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19078</xdr:rowOff>
    </xdr:from>
    <xdr:to>
      <xdr:col>55</xdr:col>
      <xdr:colOff>50800</xdr:colOff>
      <xdr:row>36</xdr:row>
      <xdr:rowOff>120678</xdr:rowOff>
    </xdr:to>
    <xdr:sp macro="" textlink="">
      <xdr:nvSpPr>
        <xdr:cNvPr id="307" name="楕円 306"/>
        <xdr:cNvSpPr/>
      </xdr:nvSpPr>
      <xdr:spPr>
        <a:xfrm>
          <a:off x="10426700" y="6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41955</xdr:rowOff>
    </xdr:from>
    <xdr:ext cx="599010" cy="259045"/>
    <xdr:sp macro="" textlink="">
      <xdr:nvSpPr>
        <xdr:cNvPr id="308" name="補助費等該当値テキスト"/>
        <xdr:cNvSpPr txBox="1"/>
      </xdr:nvSpPr>
      <xdr:spPr>
        <a:xfrm>
          <a:off x="10528300" y="604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86077</xdr:rowOff>
    </xdr:from>
    <xdr:to>
      <xdr:col>50</xdr:col>
      <xdr:colOff>165100</xdr:colOff>
      <xdr:row>32</xdr:row>
      <xdr:rowOff>16227</xdr:rowOff>
    </xdr:to>
    <xdr:sp macro="" textlink="">
      <xdr:nvSpPr>
        <xdr:cNvPr id="309" name="楕円 308"/>
        <xdr:cNvSpPr/>
      </xdr:nvSpPr>
      <xdr:spPr>
        <a:xfrm>
          <a:off x="9588500" y="54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32754</xdr:rowOff>
    </xdr:from>
    <xdr:ext cx="599010" cy="259045"/>
    <xdr:sp macro="" textlink="">
      <xdr:nvSpPr>
        <xdr:cNvPr id="310" name="テキスト ボックス 309"/>
        <xdr:cNvSpPr txBox="1"/>
      </xdr:nvSpPr>
      <xdr:spPr>
        <a:xfrm>
          <a:off x="9339795" y="517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79375</xdr:rowOff>
    </xdr:from>
    <xdr:to>
      <xdr:col>46</xdr:col>
      <xdr:colOff>38100</xdr:colOff>
      <xdr:row>37</xdr:row>
      <xdr:rowOff>9525</xdr:rowOff>
    </xdr:to>
    <xdr:sp macro="" textlink="">
      <xdr:nvSpPr>
        <xdr:cNvPr id="311" name="楕円 310"/>
        <xdr:cNvSpPr/>
      </xdr:nvSpPr>
      <xdr:spPr>
        <a:xfrm>
          <a:off x="869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26052</xdr:rowOff>
    </xdr:from>
    <xdr:ext cx="599010" cy="259045"/>
    <xdr:sp macro="" textlink="">
      <xdr:nvSpPr>
        <xdr:cNvPr id="312" name="テキスト ボックス 311"/>
        <xdr:cNvSpPr txBox="1"/>
      </xdr:nvSpPr>
      <xdr:spPr>
        <a:xfrm>
          <a:off x="8450795" y="60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60237</xdr:rowOff>
    </xdr:from>
    <xdr:to>
      <xdr:col>41</xdr:col>
      <xdr:colOff>101600</xdr:colOff>
      <xdr:row>36</xdr:row>
      <xdr:rowOff>161837</xdr:rowOff>
    </xdr:to>
    <xdr:sp macro="" textlink="">
      <xdr:nvSpPr>
        <xdr:cNvPr id="313" name="楕円 312"/>
        <xdr:cNvSpPr/>
      </xdr:nvSpPr>
      <xdr:spPr>
        <a:xfrm>
          <a:off x="7810500" y="6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6914</xdr:rowOff>
    </xdr:from>
    <xdr:ext cx="599010" cy="259045"/>
    <xdr:sp macro="" textlink="">
      <xdr:nvSpPr>
        <xdr:cNvPr id="314" name="テキスト ボックス 313"/>
        <xdr:cNvSpPr txBox="1"/>
      </xdr:nvSpPr>
      <xdr:spPr>
        <a:xfrm>
          <a:off x="7561795" y="60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163504</xdr:rowOff>
    </xdr:from>
    <xdr:to>
      <xdr:col>36</xdr:col>
      <xdr:colOff>165100</xdr:colOff>
      <xdr:row>37</xdr:row>
      <xdr:rowOff>93654</xdr:rowOff>
    </xdr:to>
    <xdr:sp macro="" textlink="">
      <xdr:nvSpPr>
        <xdr:cNvPr id="315" name="楕円 314"/>
        <xdr:cNvSpPr/>
      </xdr:nvSpPr>
      <xdr:spPr>
        <a:xfrm>
          <a:off x="6921500" y="6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110181</xdr:rowOff>
    </xdr:from>
    <xdr:ext cx="599010" cy="259045"/>
    <xdr:sp macro="" textlink="">
      <xdr:nvSpPr>
        <xdr:cNvPr id="316" name="テキスト ボックス 315"/>
        <xdr:cNvSpPr txBox="1"/>
      </xdr:nvSpPr>
      <xdr:spPr>
        <a:xfrm>
          <a:off x="6672795" y="61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121341</xdr:rowOff>
    </xdr:from>
    <xdr:to>
      <xdr:col>55</xdr:col>
      <xdr:colOff>0</xdr:colOff>
      <xdr:row>58</xdr:row>
      <xdr:rowOff>63700</xdr:rowOff>
    </xdr:to>
    <xdr:cxnSp macro="">
      <xdr:nvCxnSpPr>
        <xdr:cNvPr id="343" name="直線コネクタ 342"/>
        <xdr:cNvCxnSpPr/>
      </xdr:nvCxnSpPr>
      <xdr:spPr>
        <a:xfrm>
          <a:off x="9639300" y="9893991"/>
          <a:ext cx="838200" cy="1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121341</xdr:rowOff>
    </xdr:from>
    <xdr:to>
      <xdr:col>50</xdr:col>
      <xdr:colOff>114300</xdr:colOff>
      <xdr:row>58</xdr:row>
      <xdr:rowOff>74468</xdr:rowOff>
    </xdr:to>
    <xdr:cxnSp macro="">
      <xdr:nvCxnSpPr>
        <xdr:cNvPr id="346" name="直線コネクタ 345"/>
        <xdr:cNvCxnSpPr/>
      </xdr:nvCxnSpPr>
      <xdr:spPr>
        <a:xfrm flipV="1">
          <a:off x="8750300" y="9893991"/>
          <a:ext cx="889000" cy="1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74468</xdr:rowOff>
    </xdr:from>
    <xdr:to>
      <xdr:col>45</xdr:col>
      <xdr:colOff>177800</xdr:colOff>
      <xdr:row>58</xdr:row>
      <xdr:rowOff>90912</xdr:rowOff>
    </xdr:to>
    <xdr:cxnSp macro="">
      <xdr:nvCxnSpPr>
        <xdr:cNvPr id="349" name="直線コネクタ 348"/>
        <xdr:cNvCxnSpPr/>
      </xdr:nvCxnSpPr>
      <xdr:spPr>
        <a:xfrm flipV="1">
          <a:off x="7861300" y="10018568"/>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138130</xdr:rowOff>
    </xdr:from>
    <xdr:ext cx="599010" cy="259045"/>
    <xdr:sp macro="" textlink="">
      <xdr:nvSpPr>
        <xdr:cNvPr id="351" name="テキスト ボックス 350"/>
        <xdr:cNvSpPr txBox="1"/>
      </xdr:nvSpPr>
      <xdr:spPr>
        <a:xfrm>
          <a:off x="8450795" y="100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72468</xdr:rowOff>
    </xdr:from>
    <xdr:to>
      <xdr:col>41</xdr:col>
      <xdr:colOff>50800</xdr:colOff>
      <xdr:row>58</xdr:row>
      <xdr:rowOff>90912</xdr:rowOff>
    </xdr:to>
    <xdr:cxnSp macro="">
      <xdr:nvCxnSpPr>
        <xdr:cNvPr id="352" name="直線コネクタ 351"/>
        <xdr:cNvCxnSpPr/>
      </xdr:nvCxnSpPr>
      <xdr:spPr>
        <a:xfrm>
          <a:off x="6972300" y="10016568"/>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12900</xdr:rowOff>
    </xdr:from>
    <xdr:to>
      <xdr:col>55</xdr:col>
      <xdr:colOff>50800</xdr:colOff>
      <xdr:row>58</xdr:row>
      <xdr:rowOff>114500</xdr:rowOff>
    </xdr:to>
    <xdr:sp macro="" textlink="">
      <xdr:nvSpPr>
        <xdr:cNvPr id="362" name="楕円 361"/>
        <xdr:cNvSpPr/>
      </xdr:nvSpPr>
      <xdr:spPr>
        <a:xfrm>
          <a:off x="10426700" y="99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143727</xdr:rowOff>
    </xdr:from>
    <xdr:ext cx="599010" cy="259045"/>
    <xdr:sp macro="" textlink="">
      <xdr:nvSpPr>
        <xdr:cNvPr id="363" name="普通建設事業費該当値テキスト"/>
        <xdr:cNvSpPr txBox="1"/>
      </xdr:nvSpPr>
      <xdr:spPr>
        <a:xfrm>
          <a:off x="10528300" y="974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70541</xdr:rowOff>
    </xdr:from>
    <xdr:to>
      <xdr:col>50</xdr:col>
      <xdr:colOff>165100</xdr:colOff>
      <xdr:row>58</xdr:row>
      <xdr:rowOff>691</xdr:rowOff>
    </xdr:to>
    <xdr:sp macro="" textlink="">
      <xdr:nvSpPr>
        <xdr:cNvPr id="364" name="楕円 363"/>
        <xdr:cNvSpPr/>
      </xdr:nvSpPr>
      <xdr:spPr>
        <a:xfrm>
          <a:off x="9588500" y="98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17218</xdr:rowOff>
    </xdr:from>
    <xdr:ext cx="599010" cy="259045"/>
    <xdr:sp macro="" textlink="">
      <xdr:nvSpPr>
        <xdr:cNvPr id="365" name="テキスト ボックス 364"/>
        <xdr:cNvSpPr txBox="1"/>
      </xdr:nvSpPr>
      <xdr:spPr>
        <a:xfrm>
          <a:off x="9339795" y="961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23668</xdr:rowOff>
    </xdr:from>
    <xdr:to>
      <xdr:col>46</xdr:col>
      <xdr:colOff>38100</xdr:colOff>
      <xdr:row>58</xdr:row>
      <xdr:rowOff>125268</xdr:rowOff>
    </xdr:to>
    <xdr:sp macro="" textlink="">
      <xdr:nvSpPr>
        <xdr:cNvPr id="366" name="楕円 365"/>
        <xdr:cNvSpPr/>
      </xdr:nvSpPr>
      <xdr:spPr>
        <a:xfrm>
          <a:off x="8699500" y="99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141795</xdr:rowOff>
    </xdr:from>
    <xdr:ext cx="599010" cy="259045"/>
    <xdr:sp macro="" textlink="">
      <xdr:nvSpPr>
        <xdr:cNvPr id="367" name="テキスト ボックス 366"/>
        <xdr:cNvSpPr txBox="1"/>
      </xdr:nvSpPr>
      <xdr:spPr>
        <a:xfrm>
          <a:off x="8450795" y="974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40112</xdr:rowOff>
    </xdr:from>
    <xdr:to>
      <xdr:col>41</xdr:col>
      <xdr:colOff>101600</xdr:colOff>
      <xdr:row>58</xdr:row>
      <xdr:rowOff>141712</xdr:rowOff>
    </xdr:to>
    <xdr:sp macro="" textlink="">
      <xdr:nvSpPr>
        <xdr:cNvPr id="368" name="楕円 367"/>
        <xdr:cNvSpPr/>
      </xdr:nvSpPr>
      <xdr:spPr>
        <a:xfrm>
          <a:off x="7810500" y="9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158239</xdr:rowOff>
    </xdr:from>
    <xdr:ext cx="599010" cy="259045"/>
    <xdr:sp macro="" textlink="">
      <xdr:nvSpPr>
        <xdr:cNvPr id="369" name="テキスト ボックス 368"/>
        <xdr:cNvSpPr txBox="1"/>
      </xdr:nvSpPr>
      <xdr:spPr>
        <a:xfrm>
          <a:off x="7561795" y="975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21668</xdr:rowOff>
    </xdr:from>
    <xdr:to>
      <xdr:col>36</xdr:col>
      <xdr:colOff>165100</xdr:colOff>
      <xdr:row>58</xdr:row>
      <xdr:rowOff>123268</xdr:rowOff>
    </xdr:to>
    <xdr:sp macro="" textlink="">
      <xdr:nvSpPr>
        <xdr:cNvPr id="370" name="楕円 369"/>
        <xdr:cNvSpPr/>
      </xdr:nvSpPr>
      <xdr:spPr>
        <a:xfrm>
          <a:off x="6921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139795</xdr:rowOff>
    </xdr:from>
    <xdr:ext cx="599010" cy="259045"/>
    <xdr:sp macro="" textlink="">
      <xdr:nvSpPr>
        <xdr:cNvPr id="371" name="テキスト ボックス 370"/>
        <xdr:cNvSpPr txBox="1"/>
      </xdr:nvSpPr>
      <xdr:spPr>
        <a:xfrm>
          <a:off x="6672795" y="974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137699</xdr:rowOff>
    </xdr:from>
    <xdr:to>
      <xdr:col>55</xdr:col>
      <xdr:colOff>0</xdr:colOff>
      <xdr:row>78</xdr:row>
      <xdr:rowOff>139700</xdr:rowOff>
    </xdr:to>
    <xdr:cxnSp macro="">
      <xdr:nvCxnSpPr>
        <xdr:cNvPr id="398" name="直線コネクタ 397"/>
        <xdr:cNvCxnSpPr/>
      </xdr:nvCxnSpPr>
      <xdr:spPr>
        <a:xfrm flipV="1">
          <a:off x="9639300" y="13510799"/>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134682</xdr:rowOff>
    </xdr:from>
    <xdr:to>
      <xdr:col>45</xdr:col>
      <xdr:colOff>177800</xdr:colOff>
      <xdr:row>78</xdr:row>
      <xdr:rowOff>139700</xdr:rowOff>
    </xdr:to>
    <xdr:cxnSp macro="">
      <xdr:nvCxnSpPr>
        <xdr:cNvPr id="404" name="直線コネクタ 403"/>
        <xdr:cNvCxnSpPr/>
      </xdr:nvCxnSpPr>
      <xdr:spPr>
        <a:xfrm>
          <a:off x="7861300" y="13507782"/>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134682</xdr:rowOff>
    </xdr:from>
    <xdr:to>
      <xdr:col>41</xdr:col>
      <xdr:colOff>50800</xdr:colOff>
      <xdr:row>78</xdr:row>
      <xdr:rowOff>134938</xdr:rowOff>
    </xdr:to>
    <xdr:cxnSp macro="">
      <xdr:nvCxnSpPr>
        <xdr:cNvPr id="407" name="直線コネクタ 406"/>
        <xdr:cNvCxnSpPr/>
      </xdr:nvCxnSpPr>
      <xdr:spPr>
        <a:xfrm flipV="1">
          <a:off x="6972300" y="13507782"/>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86899</xdr:rowOff>
    </xdr:from>
    <xdr:to>
      <xdr:col>55</xdr:col>
      <xdr:colOff>50800</xdr:colOff>
      <xdr:row>79</xdr:row>
      <xdr:rowOff>17049</xdr:rowOff>
    </xdr:to>
    <xdr:sp macro="" textlink="">
      <xdr:nvSpPr>
        <xdr:cNvPr id="417" name="楕円 416"/>
        <xdr:cNvSpPr/>
      </xdr:nvSpPr>
      <xdr:spPr>
        <a:xfrm>
          <a:off x="10426700" y="134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469744" cy="259045"/>
    <xdr:sp macro="" textlink="">
      <xdr:nvSpPr>
        <xdr:cNvPr id="418" name="普通建設事業費 （ うち新規整備　）該当値テキスト"/>
        <xdr:cNvSpPr txBox="1"/>
      </xdr:nvSpPr>
      <xdr:spPr>
        <a:xfrm>
          <a:off x="10528300" y="134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83882</xdr:rowOff>
    </xdr:from>
    <xdr:to>
      <xdr:col>41</xdr:col>
      <xdr:colOff>101600</xdr:colOff>
      <xdr:row>79</xdr:row>
      <xdr:rowOff>14032</xdr:rowOff>
    </xdr:to>
    <xdr:sp macro="" textlink="">
      <xdr:nvSpPr>
        <xdr:cNvPr id="423" name="楕円 422"/>
        <xdr:cNvSpPr/>
      </xdr:nvSpPr>
      <xdr:spPr>
        <a:xfrm>
          <a:off x="7810500" y="134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5159</xdr:rowOff>
    </xdr:from>
    <xdr:ext cx="534377" cy="259045"/>
    <xdr:sp macro="" textlink="">
      <xdr:nvSpPr>
        <xdr:cNvPr id="424" name="テキスト ボックス 423"/>
        <xdr:cNvSpPr txBox="1"/>
      </xdr:nvSpPr>
      <xdr:spPr>
        <a:xfrm>
          <a:off x="7594111" y="135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84138</xdr:rowOff>
    </xdr:from>
    <xdr:to>
      <xdr:col>36</xdr:col>
      <xdr:colOff>165100</xdr:colOff>
      <xdr:row>79</xdr:row>
      <xdr:rowOff>14288</xdr:rowOff>
    </xdr:to>
    <xdr:sp macro="" textlink="">
      <xdr:nvSpPr>
        <xdr:cNvPr id="425" name="楕円 424"/>
        <xdr:cNvSpPr/>
      </xdr:nvSpPr>
      <xdr:spPr>
        <a:xfrm>
          <a:off x="6921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5415</xdr:rowOff>
    </xdr:from>
    <xdr:ext cx="534377" cy="259045"/>
    <xdr:sp macro="" textlink="">
      <xdr:nvSpPr>
        <xdr:cNvPr id="426" name="テキスト ボックス 425"/>
        <xdr:cNvSpPr txBox="1"/>
      </xdr:nvSpPr>
      <xdr:spPr>
        <a:xfrm>
          <a:off x="6705111"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143673</xdr:rowOff>
    </xdr:from>
    <xdr:to>
      <xdr:col>55</xdr:col>
      <xdr:colOff>0</xdr:colOff>
      <xdr:row>96</xdr:row>
      <xdr:rowOff>127366</xdr:rowOff>
    </xdr:to>
    <xdr:cxnSp macro="">
      <xdr:nvCxnSpPr>
        <xdr:cNvPr id="455" name="直線コネクタ 454"/>
        <xdr:cNvCxnSpPr/>
      </xdr:nvCxnSpPr>
      <xdr:spPr>
        <a:xfrm>
          <a:off x="9639300" y="15574173"/>
          <a:ext cx="838200" cy="10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143673</xdr:rowOff>
    </xdr:from>
    <xdr:to>
      <xdr:col>50</xdr:col>
      <xdr:colOff>114300</xdr:colOff>
      <xdr:row>96</xdr:row>
      <xdr:rowOff>90982</xdr:rowOff>
    </xdr:to>
    <xdr:cxnSp macro="">
      <xdr:nvCxnSpPr>
        <xdr:cNvPr id="458" name="直線コネクタ 457"/>
        <xdr:cNvCxnSpPr/>
      </xdr:nvCxnSpPr>
      <xdr:spPr>
        <a:xfrm flipV="1">
          <a:off x="8750300" y="15574173"/>
          <a:ext cx="889000" cy="9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90982</xdr:rowOff>
    </xdr:from>
    <xdr:to>
      <xdr:col>45</xdr:col>
      <xdr:colOff>177800</xdr:colOff>
      <xdr:row>97</xdr:row>
      <xdr:rowOff>91935</xdr:rowOff>
    </xdr:to>
    <xdr:cxnSp macro="">
      <xdr:nvCxnSpPr>
        <xdr:cNvPr id="461" name="直線コネクタ 460"/>
        <xdr:cNvCxnSpPr/>
      </xdr:nvCxnSpPr>
      <xdr:spPr>
        <a:xfrm flipV="1">
          <a:off x="7861300" y="16550182"/>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91935</xdr:rowOff>
    </xdr:from>
    <xdr:to>
      <xdr:col>41</xdr:col>
      <xdr:colOff>50800</xdr:colOff>
      <xdr:row>98</xdr:row>
      <xdr:rowOff>9829</xdr:rowOff>
    </xdr:to>
    <xdr:cxnSp macro="">
      <xdr:nvCxnSpPr>
        <xdr:cNvPr id="464" name="直線コネクタ 463"/>
        <xdr:cNvCxnSpPr/>
      </xdr:nvCxnSpPr>
      <xdr:spPr>
        <a:xfrm flipV="1">
          <a:off x="6972300" y="16722585"/>
          <a:ext cx="8890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76566</xdr:rowOff>
    </xdr:from>
    <xdr:to>
      <xdr:col>55</xdr:col>
      <xdr:colOff>50800</xdr:colOff>
      <xdr:row>97</xdr:row>
      <xdr:rowOff>6716</xdr:rowOff>
    </xdr:to>
    <xdr:sp macro="" textlink="">
      <xdr:nvSpPr>
        <xdr:cNvPr id="474" name="楕円 473"/>
        <xdr:cNvSpPr/>
      </xdr:nvSpPr>
      <xdr:spPr>
        <a:xfrm>
          <a:off x="10426700" y="165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99443</xdr:rowOff>
    </xdr:from>
    <xdr:ext cx="599010" cy="259045"/>
    <xdr:sp macro="" textlink="">
      <xdr:nvSpPr>
        <xdr:cNvPr id="475" name="普通建設事業費 （ うち更新整備　）該当値テキスト"/>
        <xdr:cNvSpPr txBox="1"/>
      </xdr:nvSpPr>
      <xdr:spPr>
        <a:xfrm>
          <a:off x="10528300" y="163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92873</xdr:rowOff>
    </xdr:from>
    <xdr:to>
      <xdr:col>50</xdr:col>
      <xdr:colOff>165100</xdr:colOff>
      <xdr:row>91</xdr:row>
      <xdr:rowOff>23023</xdr:rowOff>
    </xdr:to>
    <xdr:sp macro="" textlink="">
      <xdr:nvSpPr>
        <xdr:cNvPr id="476" name="楕円 475"/>
        <xdr:cNvSpPr/>
      </xdr:nvSpPr>
      <xdr:spPr>
        <a:xfrm>
          <a:off x="9588500" y="15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39550</xdr:rowOff>
    </xdr:from>
    <xdr:ext cx="599010" cy="259045"/>
    <xdr:sp macro="" textlink="">
      <xdr:nvSpPr>
        <xdr:cNvPr id="477" name="テキスト ボックス 476"/>
        <xdr:cNvSpPr txBox="1"/>
      </xdr:nvSpPr>
      <xdr:spPr>
        <a:xfrm>
          <a:off x="9339795" y="152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40182</xdr:rowOff>
    </xdr:from>
    <xdr:to>
      <xdr:col>46</xdr:col>
      <xdr:colOff>38100</xdr:colOff>
      <xdr:row>96</xdr:row>
      <xdr:rowOff>141782</xdr:rowOff>
    </xdr:to>
    <xdr:sp macro="" textlink="">
      <xdr:nvSpPr>
        <xdr:cNvPr id="478" name="楕円 477"/>
        <xdr:cNvSpPr/>
      </xdr:nvSpPr>
      <xdr:spPr>
        <a:xfrm>
          <a:off x="8699500" y="164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158309</xdr:rowOff>
    </xdr:from>
    <xdr:ext cx="599010" cy="259045"/>
    <xdr:sp macro="" textlink="">
      <xdr:nvSpPr>
        <xdr:cNvPr id="479" name="テキスト ボックス 478"/>
        <xdr:cNvSpPr txBox="1"/>
      </xdr:nvSpPr>
      <xdr:spPr>
        <a:xfrm>
          <a:off x="8450795" y="162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41135</xdr:rowOff>
    </xdr:from>
    <xdr:to>
      <xdr:col>41</xdr:col>
      <xdr:colOff>101600</xdr:colOff>
      <xdr:row>97</xdr:row>
      <xdr:rowOff>142735</xdr:rowOff>
    </xdr:to>
    <xdr:sp macro="" textlink="">
      <xdr:nvSpPr>
        <xdr:cNvPr id="480" name="楕円 479"/>
        <xdr:cNvSpPr/>
      </xdr:nvSpPr>
      <xdr:spPr>
        <a:xfrm>
          <a:off x="7810500" y="166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159262</xdr:rowOff>
    </xdr:from>
    <xdr:ext cx="599010" cy="259045"/>
    <xdr:sp macro="" textlink="">
      <xdr:nvSpPr>
        <xdr:cNvPr id="481" name="テキスト ボックス 480"/>
        <xdr:cNvSpPr txBox="1"/>
      </xdr:nvSpPr>
      <xdr:spPr>
        <a:xfrm>
          <a:off x="7561795" y="1644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130479</xdr:rowOff>
    </xdr:from>
    <xdr:to>
      <xdr:col>36</xdr:col>
      <xdr:colOff>165100</xdr:colOff>
      <xdr:row>98</xdr:row>
      <xdr:rowOff>60629</xdr:rowOff>
    </xdr:to>
    <xdr:sp macro="" textlink="">
      <xdr:nvSpPr>
        <xdr:cNvPr id="482" name="楕円 481"/>
        <xdr:cNvSpPr/>
      </xdr:nvSpPr>
      <xdr:spPr>
        <a:xfrm>
          <a:off x="6921500" y="167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77156</xdr:rowOff>
    </xdr:from>
    <xdr:ext cx="599010" cy="259045"/>
    <xdr:sp macro="" textlink="">
      <xdr:nvSpPr>
        <xdr:cNvPr id="483" name="テキスト ボックス 482"/>
        <xdr:cNvSpPr txBox="1"/>
      </xdr:nvSpPr>
      <xdr:spPr>
        <a:xfrm>
          <a:off x="6672795" y="165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96460</xdr:rowOff>
    </xdr:from>
    <xdr:to>
      <xdr:col>71</xdr:col>
      <xdr:colOff>177800</xdr:colOff>
      <xdr:row>38</xdr:row>
      <xdr:rowOff>139700</xdr:rowOff>
    </xdr:to>
    <xdr:cxnSp macro="">
      <xdr:nvCxnSpPr>
        <xdr:cNvPr id="519" name="直線コネクタ 518"/>
        <xdr:cNvCxnSpPr/>
      </xdr:nvCxnSpPr>
      <xdr:spPr>
        <a:xfrm>
          <a:off x="12814300" y="6611560"/>
          <a:ext cx="889000" cy="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145579</xdr:rowOff>
    </xdr:from>
    <xdr:ext cx="534377" cy="259045"/>
    <xdr:sp macro="" textlink="">
      <xdr:nvSpPr>
        <xdr:cNvPr id="523" name="テキスト ボックス 522"/>
        <xdr:cNvSpPr txBox="1"/>
      </xdr:nvSpPr>
      <xdr:spPr>
        <a:xfrm>
          <a:off x="12547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45660</xdr:rowOff>
    </xdr:from>
    <xdr:to>
      <xdr:col>67</xdr:col>
      <xdr:colOff>101600</xdr:colOff>
      <xdr:row>38</xdr:row>
      <xdr:rowOff>147260</xdr:rowOff>
    </xdr:to>
    <xdr:sp macro="" textlink="">
      <xdr:nvSpPr>
        <xdr:cNvPr id="537" name="楕円 536"/>
        <xdr:cNvSpPr/>
      </xdr:nvSpPr>
      <xdr:spPr>
        <a:xfrm>
          <a:off x="12763500" y="65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163787</xdr:rowOff>
    </xdr:from>
    <xdr:ext cx="534377" cy="259045"/>
    <xdr:sp macro="" textlink="">
      <xdr:nvSpPr>
        <xdr:cNvPr id="538" name="テキスト ボックス 537"/>
        <xdr:cNvSpPr txBox="1"/>
      </xdr:nvSpPr>
      <xdr:spPr>
        <a:xfrm>
          <a:off x="12547111" y="633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113133</xdr:rowOff>
    </xdr:from>
    <xdr:to>
      <xdr:col>85</xdr:col>
      <xdr:colOff>127000</xdr:colOff>
      <xdr:row>77</xdr:row>
      <xdr:rowOff>116413</xdr:rowOff>
    </xdr:to>
    <xdr:cxnSp macro="">
      <xdr:nvCxnSpPr>
        <xdr:cNvPr id="622" name="直線コネクタ 621"/>
        <xdr:cNvCxnSpPr/>
      </xdr:nvCxnSpPr>
      <xdr:spPr>
        <a:xfrm>
          <a:off x="15481300" y="13314783"/>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113133</xdr:rowOff>
    </xdr:from>
    <xdr:to>
      <xdr:col>81</xdr:col>
      <xdr:colOff>50800</xdr:colOff>
      <xdr:row>77</xdr:row>
      <xdr:rowOff>152144</xdr:rowOff>
    </xdr:to>
    <xdr:cxnSp macro="">
      <xdr:nvCxnSpPr>
        <xdr:cNvPr id="625" name="直線コネクタ 624"/>
        <xdr:cNvCxnSpPr/>
      </xdr:nvCxnSpPr>
      <xdr:spPr>
        <a:xfrm flipV="1">
          <a:off x="14592300" y="13314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152144</xdr:rowOff>
    </xdr:from>
    <xdr:to>
      <xdr:col>76</xdr:col>
      <xdr:colOff>114300</xdr:colOff>
      <xdr:row>77</xdr:row>
      <xdr:rowOff>169996</xdr:rowOff>
    </xdr:to>
    <xdr:cxnSp macro="">
      <xdr:nvCxnSpPr>
        <xdr:cNvPr id="628" name="直線コネクタ 627"/>
        <xdr:cNvCxnSpPr/>
      </xdr:nvCxnSpPr>
      <xdr:spPr>
        <a:xfrm flipV="1">
          <a:off x="13703300" y="13353794"/>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169996</xdr:rowOff>
    </xdr:from>
    <xdr:to>
      <xdr:col>71</xdr:col>
      <xdr:colOff>177800</xdr:colOff>
      <xdr:row>78</xdr:row>
      <xdr:rowOff>36438</xdr:rowOff>
    </xdr:to>
    <xdr:cxnSp macro="">
      <xdr:nvCxnSpPr>
        <xdr:cNvPr id="631" name="直線コネクタ 630"/>
        <xdr:cNvCxnSpPr/>
      </xdr:nvCxnSpPr>
      <xdr:spPr>
        <a:xfrm flipV="1">
          <a:off x="12814300" y="13371646"/>
          <a:ext cx="8890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65613</xdr:rowOff>
    </xdr:from>
    <xdr:to>
      <xdr:col>85</xdr:col>
      <xdr:colOff>177800</xdr:colOff>
      <xdr:row>77</xdr:row>
      <xdr:rowOff>167213</xdr:rowOff>
    </xdr:to>
    <xdr:sp macro="" textlink="">
      <xdr:nvSpPr>
        <xdr:cNvPr id="641" name="楕円 640"/>
        <xdr:cNvSpPr/>
      </xdr:nvSpPr>
      <xdr:spPr>
        <a:xfrm>
          <a:off x="16268700" y="132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44040</xdr:rowOff>
    </xdr:from>
    <xdr:ext cx="599010" cy="259045"/>
    <xdr:sp macro="" textlink="">
      <xdr:nvSpPr>
        <xdr:cNvPr id="642" name="公債費該当値テキスト"/>
        <xdr:cNvSpPr txBox="1"/>
      </xdr:nvSpPr>
      <xdr:spPr>
        <a:xfrm>
          <a:off x="16370300" y="132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62333</xdr:rowOff>
    </xdr:from>
    <xdr:to>
      <xdr:col>81</xdr:col>
      <xdr:colOff>101600</xdr:colOff>
      <xdr:row>77</xdr:row>
      <xdr:rowOff>163933</xdr:rowOff>
    </xdr:to>
    <xdr:sp macro="" textlink="">
      <xdr:nvSpPr>
        <xdr:cNvPr id="643" name="楕円 642"/>
        <xdr:cNvSpPr/>
      </xdr:nvSpPr>
      <xdr:spPr>
        <a:xfrm>
          <a:off x="15430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155060</xdr:rowOff>
    </xdr:from>
    <xdr:ext cx="599010" cy="259045"/>
    <xdr:sp macro="" textlink="">
      <xdr:nvSpPr>
        <xdr:cNvPr id="644" name="テキスト ボックス 643"/>
        <xdr:cNvSpPr txBox="1"/>
      </xdr:nvSpPr>
      <xdr:spPr>
        <a:xfrm>
          <a:off x="15181795" y="133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101344</xdr:rowOff>
    </xdr:from>
    <xdr:to>
      <xdr:col>76</xdr:col>
      <xdr:colOff>165100</xdr:colOff>
      <xdr:row>78</xdr:row>
      <xdr:rowOff>31494</xdr:rowOff>
    </xdr:to>
    <xdr:sp macro="" textlink="">
      <xdr:nvSpPr>
        <xdr:cNvPr id="645" name="楕円 644"/>
        <xdr:cNvSpPr/>
      </xdr:nvSpPr>
      <xdr:spPr>
        <a:xfrm>
          <a:off x="14541500" y="13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48021</xdr:rowOff>
    </xdr:from>
    <xdr:ext cx="599010" cy="259045"/>
    <xdr:sp macro="" textlink="">
      <xdr:nvSpPr>
        <xdr:cNvPr id="646" name="テキスト ボックス 645"/>
        <xdr:cNvSpPr txBox="1"/>
      </xdr:nvSpPr>
      <xdr:spPr>
        <a:xfrm>
          <a:off x="14292795" y="1307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119196</xdr:rowOff>
    </xdr:from>
    <xdr:to>
      <xdr:col>72</xdr:col>
      <xdr:colOff>38100</xdr:colOff>
      <xdr:row>78</xdr:row>
      <xdr:rowOff>49346</xdr:rowOff>
    </xdr:to>
    <xdr:sp macro="" textlink="">
      <xdr:nvSpPr>
        <xdr:cNvPr id="647" name="楕円 646"/>
        <xdr:cNvSpPr/>
      </xdr:nvSpPr>
      <xdr:spPr>
        <a:xfrm>
          <a:off x="13652500" y="133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65873</xdr:rowOff>
    </xdr:from>
    <xdr:ext cx="599010" cy="259045"/>
    <xdr:sp macro="" textlink="">
      <xdr:nvSpPr>
        <xdr:cNvPr id="648" name="テキスト ボックス 647"/>
        <xdr:cNvSpPr txBox="1"/>
      </xdr:nvSpPr>
      <xdr:spPr>
        <a:xfrm>
          <a:off x="13403795" y="130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157088</xdr:rowOff>
    </xdr:from>
    <xdr:to>
      <xdr:col>67</xdr:col>
      <xdr:colOff>101600</xdr:colOff>
      <xdr:row>78</xdr:row>
      <xdr:rowOff>87238</xdr:rowOff>
    </xdr:to>
    <xdr:sp macro="" textlink="">
      <xdr:nvSpPr>
        <xdr:cNvPr id="649" name="楕円 648"/>
        <xdr:cNvSpPr/>
      </xdr:nvSpPr>
      <xdr:spPr>
        <a:xfrm>
          <a:off x="12763500" y="133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78365</xdr:rowOff>
    </xdr:from>
    <xdr:ext cx="534377" cy="259045"/>
    <xdr:sp macro="" textlink="">
      <xdr:nvSpPr>
        <xdr:cNvPr id="650" name="テキスト ボックス 649"/>
        <xdr:cNvSpPr txBox="1"/>
      </xdr:nvSpPr>
      <xdr:spPr>
        <a:xfrm>
          <a:off x="12547111" y="134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17766</xdr:rowOff>
    </xdr:from>
    <xdr:to>
      <xdr:col>85</xdr:col>
      <xdr:colOff>127000</xdr:colOff>
      <xdr:row>98</xdr:row>
      <xdr:rowOff>57201</xdr:rowOff>
    </xdr:to>
    <xdr:cxnSp macro="">
      <xdr:nvCxnSpPr>
        <xdr:cNvPr id="677" name="直線コネクタ 676"/>
        <xdr:cNvCxnSpPr/>
      </xdr:nvCxnSpPr>
      <xdr:spPr>
        <a:xfrm flipV="1">
          <a:off x="15481300" y="16819866"/>
          <a:ext cx="8382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57201</xdr:rowOff>
    </xdr:from>
    <xdr:to>
      <xdr:col>81</xdr:col>
      <xdr:colOff>50800</xdr:colOff>
      <xdr:row>98</xdr:row>
      <xdr:rowOff>74478</xdr:rowOff>
    </xdr:to>
    <xdr:cxnSp macro="">
      <xdr:nvCxnSpPr>
        <xdr:cNvPr id="680" name="直線コネクタ 679"/>
        <xdr:cNvCxnSpPr/>
      </xdr:nvCxnSpPr>
      <xdr:spPr>
        <a:xfrm flipV="1">
          <a:off x="14592300" y="16859301"/>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74478</xdr:rowOff>
    </xdr:from>
    <xdr:to>
      <xdr:col>76</xdr:col>
      <xdr:colOff>114300</xdr:colOff>
      <xdr:row>98</xdr:row>
      <xdr:rowOff>90019</xdr:rowOff>
    </xdr:to>
    <xdr:cxnSp macro="">
      <xdr:nvCxnSpPr>
        <xdr:cNvPr id="683" name="直線コネクタ 682"/>
        <xdr:cNvCxnSpPr/>
      </xdr:nvCxnSpPr>
      <xdr:spPr>
        <a:xfrm flipV="1">
          <a:off x="13703300" y="16876578"/>
          <a:ext cx="889000" cy="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82857</xdr:rowOff>
    </xdr:from>
    <xdr:to>
      <xdr:col>71</xdr:col>
      <xdr:colOff>177800</xdr:colOff>
      <xdr:row>98</xdr:row>
      <xdr:rowOff>90019</xdr:rowOff>
    </xdr:to>
    <xdr:cxnSp macro="">
      <xdr:nvCxnSpPr>
        <xdr:cNvPr id="686" name="直線コネクタ 685"/>
        <xdr:cNvCxnSpPr/>
      </xdr:nvCxnSpPr>
      <xdr:spPr>
        <a:xfrm>
          <a:off x="12814300" y="16884957"/>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160162</xdr:rowOff>
    </xdr:from>
    <xdr:ext cx="534377" cy="259045"/>
    <xdr:sp macro="" textlink="">
      <xdr:nvSpPr>
        <xdr:cNvPr id="688" name="テキスト ボックス 687"/>
        <xdr:cNvSpPr txBox="1"/>
      </xdr:nvSpPr>
      <xdr:spPr>
        <a:xfrm>
          <a:off x="13436111" y="169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159264</xdr:rowOff>
    </xdr:from>
    <xdr:ext cx="534377" cy="259045"/>
    <xdr:sp macro="" textlink="">
      <xdr:nvSpPr>
        <xdr:cNvPr id="690" name="テキスト ボックス 689"/>
        <xdr:cNvSpPr txBox="1"/>
      </xdr:nvSpPr>
      <xdr:spPr>
        <a:xfrm>
          <a:off x="12547111" y="169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138416</xdr:rowOff>
    </xdr:from>
    <xdr:to>
      <xdr:col>85</xdr:col>
      <xdr:colOff>177800</xdr:colOff>
      <xdr:row>98</xdr:row>
      <xdr:rowOff>68566</xdr:rowOff>
    </xdr:to>
    <xdr:sp macro="" textlink="">
      <xdr:nvSpPr>
        <xdr:cNvPr id="696" name="楕円 695"/>
        <xdr:cNvSpPr/>
      </xdr:nvSpPr>
      <xdr:spPr>
        <a:xfrm>
          <a:off x="16268700" y="167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97793</xdr:rowOff>
    </xdr:from>
    <xdr:ext cx="599010" cy="259045"/>
    <xdr:sp macro="" textlink="">
      <xdr:nvSpPr>
        <xdr:cNvPr id="697" name="積立金該当値テキスト"/>
        <xdr:cNvSpPr txBox="1"/>
      </xdr:nvSpPr>
      <xdr:spPr>
        <a:xfrm>
          <a:off x="16370300" y="165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6401</xdr:rowOff>
    </xdr:from>
    <xdr:to>
      <xdr:col>81</xdr:col>
      <xdr:colOff>101600</xdr:colOff>
      <xdr:row>98</xdr:row>
      <xdr:rowOff>108001</xdr:rowOff>
    </xdr:to>
    <xdr:sp macro="" textlink="">
      <xdr:nvSpPr>
        <xdr:cNvPr id="698" name="楕円 697"/>
        <xdr:cNvSpPr/>
      </xdr:nvSpPr>
      <xdr:spPr>
        <a:xfrm>
          <a:off x="15430500" y="168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124528</xdr:rowOff>
    </xdr:from>
    <xdr:ext cx="599010" cy="259045"/>
    <xdr:sp macro="" textlink="">
      <xdr:nvSpPr>
        <xdr:cNvPr id="699" name="テキスト ボックス 698"/>
        <xdr:cNvSpPr txBox="1"/>
      </xdr:nvSpPr>
      <xdr:spPr>
        <a:xfrm>
          <a:off x="15181795" y="1658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23678</xdr:rowOff>
    </xdr:from>
    <xdr:to>
      <xdr:col>76</xdr:col>
      <xdr:colOff>165100</xdr:colOff>
      <xdr:row>98</xdr:row>
      <xdr:rowOff>125278</xdr:rowOff>
    </xdr:to>
    <xdr:sp macro="" textlink="">
      <xdr:nvSpPr>
        <xdr:cNvPr id="700" name="楕円 699"/>
        <xdr:cNvSpPr/>
      </xdr:nvSpPr>
      <xdr:spPr>
        <a:xfrm>
          <a:off x="14541500" y="168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141805</xdr:rowOff>
    </xdr:from>
    <xdr:ext cx="599010" cy="259045"/>
    <xdr:sp macro="" textlink="">
      <xdr:nvSpPr>
        <xdr:cNvPr id="701" name="テキスト ボックス 700"/>
        <xdr:cNvSpPr txBox="1"/>
      </xdr:nvSpPr>
      <xdr:spPr>
        <a:xfrm>
          <a:off x="14292795" y="166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39219</xdr:rowOff>
    </xdr:from>
    <xdr:to>
      <xdr:col>72</xdr:col>
      <xdr:colOff>38100</xdr:colOff>
      <xdr:row>98</xdr:row>
      <xdr:rowOff>140819</xdr:rowOff>
    </xdr:to>
    <xdr:sp macro="" textlink="">
      <xdr:nvSpPr>
        <xdr:cNvPr id="702" name="楕円 701"/>
        <xdr:cNvSpPr/>
      </xdr:nvSpPr>
      <xdr:spPr>
        <a:xfrm>
          <a:off x="13652500" y="168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157346</xdr:rowOff>
    </xdr:from>
    <xdr:ext cx="599010" cy="259045"/>
    <xdr:sp macro="" textlink="">
      <xdr:nvSpPr>
        <xdr:cNvPr id="703" name="テキスト ボックス 702"/>
        <xdr:cNvSpPr txBox="1"/>
      </xdr:nvSpPr>
      <xdr:spPr>
        <a:xfrm>
          <a:off x="13403795" y="1661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32057</xdr:rowOff>
    </xdr:from>
    <xdr:to>
      <xdr:col>67</xdr:col>
      <xdr:colOff>101600</xdr:colOff>
      <xdr:row>98</xdr:row>
      <xdr:rowOff>133657</xdr:rowOff>
    </xdr:to>
    <xdr:sp macro="" textlink="">
      <xdr:nvSpPr>
        <xdr:cNvPr id="704" name="楕円 703"/>
        <xdr:cNvSpPr/>
      </xdr:nvSpPr>
      <xdr:spPr>
        <a:xfrm>
          <a:off x="12763500" y="16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150184</xdr:rowOff>
    </xdr:from>
    <xdr:ext cx="599010" cy="259045"/>
    <xdr:sp macro="" textlink="">
      <xdr:nvSpPr>
        <xdr:cNvPr id="705" name="テキスト ボックス 704"/>
        <xdr:cNvSpPr txBox="1"/>
      </xdr:nvSpPr>
      <xdr:spPr>
        <a:xfrm>
          <a:off x="12514795" y="166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97115</xdr:rowOff>
    </xdr:from>
    <xdr:to>
      <xdr:col>107</xdr:col>
      <xdr:colOff>50800</xdr:colOff>
      <xdr:row>39</xdr:row>
      <xdr:rowOff>98878</xdr:rowOff>
    </xdr:to>
    <xdr:cxnSp macro="">
      <xdr:nvCxnSpPr>
        <xdr:cNvPr id="742" name="直線コネクタ 741"/>
        <xdr:cNvCxnSpPr/>
      </xdr:nvCxnSpPr>
      <xdr:spPr>
        <a:xfrm>
          <a:off x="19545300" y="6612215"/>
          <a:ext cx="8890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97115</xdr:rowOff>
    </xdr:from>
    <xdr:to>
      <xdr:col>102</xdr:col>
      <xdr:colOff>114300</xdr:colOff>
      <xdr:row>39</xdr:row>
      <xdr:rowOff>98878</xdr:rowOff>
    </xdr:to>
    <xdr:cxnSp macro="">
      <xdr:nvCxnSpPr>
        <xdr:cNvPr id="745" name="直線コネクタ 744"/>
        <xdr:cNvCxnSpPr/>
      </xdr:nvCxnSpPr>
      <xdr:spPr>
        <a:xfrm flipV="1">
          <a:off x="18656300" y="6612215"/>
          <a:ext cx="8890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41463</xdr:rowOff>
    </xdr:from>
    <xdr:ext cx="469744" cy="259045"/>
    <xdr:sp macro="" textlink="">
      <xdr:nvSpPr>
        <xdr:cNvPr id="747" name="テキスト ボックス 746"/>
        <xdr:cNvSpPr txBox="1"/>
      </xdr:nvSpPr>
      <xdr:spPr>
        <a:xfrm>
          <a:off x="19310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46315</xdr:rowOff>
    </xdr:from>
    <xdr:to>
      <xdr:col>102</xdr:col>
      <xdr:colOff>165100</xdr:colOff>
      <xdr:row>38</xdr:row>
      <xdr:rowOff>147915</xdr:rowOff>
    </xdr:to>
    <xdr:sp macro="" textlink="">
      <xdr:nvSpPr>
        <xdr:cNvPr id="761" name="楕円 760"/>
        <xdr:cNvSpPr/>
      </xdr:nvSpPr>
      <xdr:spPr>
        <a:xfrm>
          <a:off x="19494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164442</xdr:rowOff>
    </xdr:from>
    <xdr:ext cx="469744" cy="259045"/>
    <xdr:sp macro="" textlink="">
      <xdr:nvSpPr>
        <xdr:cNvPr id="762" name="テキスト ボックス 761"/>
        <xdr:cNvSpPr txBox="1"/>
      </xdr:nvSpPr>
      <xdr:spPr>
        <a:xfrm>
          <a:off x="19310428" y="63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87563</xdr:rowOff>
    </xdr:from>
    <xdr:to>
      <xdr:col>116</xdr:col>
      <xdr:colOff>63500</xdr:colOff>
      <xdr:row>59</xdr:row>
      <xdr:rowOff>87955</xdr:rowOff>
    </xdr:to>
    <xdr:cxnSp macro="">
      <xdr:nvCxnSpPr>
        <xdr:cNvPr id="795" name="直線コネクタ 794"/>
        <xdr:cNvCxnSpPr/>
      </xdr:nvCxnSpPr>
      <xdr:spPr>
        <a:xfrm flipV="1">
          <a:off x="21323300" y="10203113"/>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87955</xdr:rowOff>
    </xdr:from>
    <xdr:to>
      <xdr:col>111</xdr:col>
      <xdr:colOff>177800</xdr:colOff>
      <xdr:row>59</xdr:row>
      <xdr:rowOff>88216</xdr:rowOff>
    </xdr:to>
    <xdr:cxnSp macro="">
      <xdr:nvCxnSpPr>
        <xdr:cNvPr id="798" name="直線コネクタ 797"/>
        <xdr:cNvCxnSpPr/>
      </xdr:nvCxnSpPr>
      <xdr:spPr>
        <a:xfrm flipV="1">
          <a:off x="20434300" y="1020350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88216</xdr:rowOff>
    </xdr:from>
    <xdr:to>
      <xdr:col>107</xdr:col>
      <xdr:colOff>50800</xdr:colOff>
      <xdr:row>59</xdr:row>
      <xdr:rowOff>88478</xdr:rowOff>
    </xdr:to>
    <xdr:cxnSp macro="">
      <xdr:nvCxnSpPr>
        <xdr:cNvPr id="801" name="直線コネクタ 800"/>
        <xdr:cNvCxnSpPr/>
      </xdr:nvCxnSpPr>
      <xdr:spPr>
        <a:xfrm flipV="1">
          <a:off x="19545300" y="1020376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88478</xdr:rowOff>
    </xdr:from>
    <xdr:to>
      <xdr:col>102</xdr:col>
      <xdr:colOff>114300</xdr:colOff>
      <xdr:row>59</xdr:row>
      <xdr:rowOff>88771</xdr:rowOff>
    </xdr:to>
    <xdr:cxnSp macro="">
      <xdr:nvCxnSpPr>
        <xdr:cNvPr id="804" name="直線コネクタ 803"/>
        <xdr:cNvCxnSpPr/>
      </xdr:nvCxnSpPr>
      <xdr:spPr>
        <a:xfrm flipV="1">
          <a:off x="18656300" y="1020402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36763</xdr:rowOff>
    </xdr:from>
    <xdr:to>
      <xdr:col>116</xdr:col>
      <xdr:colOff>114300</xdr:colOff>
      <xdr:row>59</xdr:row>
      <xdr:rowOff>138363</xdr:rowOff>
    </xdr:to>
    <xdr:sp macro="" textlink="">
      <xdr:nvSpPr>
        <xdr:cNvPr id="814" name="楕円 813"/>
        <xdr:cNvSpPr/>
      </xdr:nvSpPr>
      <xdr:spPr>
        <a:xfrm>
          <a:off x="22110700" y="1015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123140</xdr:rowOff>
    </xdr:from>
    <xdr:ext cx="378565" cy="259045"/>
    <xdr:sp macro="" textlink="">
      <xdr:nvSpPr>
        <xdr:cNvPr id="815" name="貸付金該当値テキスト"/>
        <xdr:cNvSpPr txBox="1"/>
      </xdr:nvSpPr>
      <xdr:spPr>
        <a:xfrm>
          <a:off x="22212300" y="1006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37155</xdr:rowOff>
    </xdr:from>
    <xdr:to>
      <xdr:col>112</xdr:col>
      <xdr:colOff>38100</xdr:colOff>
      <xdr:row>59</xdr:row>
      <xdr:rowOff>138755</xdr:rowOff>
    </xdr:to>
    <xdr:sp macro="" textlink="">
      <xdr:nvSpPr>
        <xdr:cNvPr id="816" name="楕円 815"/>
        <xdr:cNvSpPr/>
      </xdr:nvSpPr>
      <xdr:spPr>
        <a:xfrm>
          <a:off x="21272500" y="10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129882</xdr:rowOff>
    </xdr:from>
    <xdr:ext cx="378565" cy="259045"/>
    <xdr:sp macro="" textlink="">
      <xdr:nvSpPr>
        <xdr:cNvPr id="817" name="テキスト ボックス 816"/>
        <xdr:cNvSpPr txBox="1"/>
      </xdr:nvSpPr>
      <xdr:spPr>
        <a:xfrm>
          <a:off x="21134017" y="1024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37416</xdr:rowOff>
    </xdr:from>
    <xdr:to>
      <xdr:col>107</xdr:col>
      <xdr:colOff>101600</xdr:colOff>
      <xdr:row>59</xdr:row>
      <xdr:rowOff>139016</xdr:rowOff>
    </xdr:to>
    <xdr:sp macro="" textlink="">
      <xdr:nvSpPr>
        <xdr:cNvPr id="818" name="楕円 817"/>
        <xdr:cNvSpPr/>
      </xdr:nvSpPr>
      <xdr:spPr>
        <a:xfrm>
          <a:off x="20383500" y="101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130143</xdr:rowOff>
    </xdr:from>
    <xdr:ext cx="378565" cy="259045"/>
    <xdr:sp macro="" textlink="">
      <xdr:nvSpPr>
        <xdr:cNvPr id="819" name="テキスト ボックス 818"/>
        <xdr:cNvSpPr txBox="1"/>
      </xdr:nvSpPr>
      <xdr:spPr>
        <a:xfrm>
          <a:off x="20245017" y="1024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37678</xdr:rowOff>
    </xdr:from>
    <xdr:to>
      <xdr:col>102</xdr:col>
      <xdr:colOff>165100</xdr:colOff>
      <xdr:row>59</xdr:row>
      <xdr:rowOff>139278</xdr:rowOff>
    </xdr:to>
    <xdr:sp macro="" textlink="">
      <xdr:nvSpPr>
        <xdr:cNvPr id="820" name="楕円 819"/>
        <xdr:cNvSpPr/>
      </xdr:nvSpPr>
      <xdr:spPr>
        <a:xfrm>
          <a:off x="19494500" y="101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130405</xdr:rowOff>
    </xdr:from>
    <xdr:ext cx="378565" cy="259045"/>
    <xdr:sp macro="" textlink="">
      <xdr:nvSpPr>
        <xdr:cNvPr id="821" name="テキスト ボックス 820"/>
        <xdr:cNvSpPr txBox="1"/>
      </xdr:nvSpPr>
      <xdr:spPr>
        <a:xfrm>
          <a:off x="19356017" y="1024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37971</xdr:rowOff>
    </xdr:from>
    <xdr:to>
      <xdr:col>98</xdr:col>
      <xdr:colOff>38100</xdr:colOff>
      <xdr:row>59</xdr:row>
      <xdr:rowOff>139571</xdr:rowOff>
    </xdr:to>
    <xdr:sp macro="" textlink="">
      <xdr:nvSpPr>
        <xdr:cNvPr id="822" name="楕円 821"/>
        <xdr:cNvSpPr/>
      </xdr:nvSpPr>
      <xdr:spPr>
        <a:xfrm>
          <a:off x="18605500" y="10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130698</xdr:rowOff>
    </xdr:from>
    <xdr:ext cx="378565" cy="259045"/>
    <xdr:sp macro="" textlink="">
      <xdr:nvSpPr>
        <xdr:cNvPr id="823" name="テキスト ボックス 822"/>
        <xdr:cNvSpPr txBox="1"/>
      </xdr:nvSpPr>
      <xdr:spPr>
        <a:xfrm>
          <a:off x="18467017" y="1024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145232</xdr:rowOff>
    </xdr:from>
    <xdr:to>
      <xdr:col>116</xdr:col>
      <xdr:colOff>63500</xdr:colOff>
      <xdr:row>75</xdr:row>
      <xdr:rowOff>157147</xdr:rowOff>
    </xdr:to>
    <xdr:cxnSp macro="">
      <xdr:nvCxnSpPr>
        <xdr:cNvPr id="850" name="直線コネクタ 849"/>
        <xdr:cNvCxnSpPr/>
      </xdr:nvCxnSpPr>
      <xdr:spPr>
        <a:xfrm flipV="1">
          <a:off x="21323300" y="13003982"/>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157147</xdr:rowOff>
    </xdr:from>
    <xdr:to>
      <xdr:col>111</xdr:col>
      <xdr:colOff>177800</xdr:colOff>
      <xdr:row>75</xdr:row>
      <xdr:rowOff>160169</xdr:rowOff>
    </xdr:to>
    <xdr:cxnSp macro="">
      <xdr:nvCxnSpPr>
        <xdr:cNvPr id="853" name="直線コネクタ 852"/>
        <xdr:cNvCxnSpPr/>
      </xdr:nvCxnSpPr>
      <xdr:spPr>
        <a:xfrm flipV="1">
          <a:off x="20434300" y="13015897"/>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160169</xdr:rowOff>
    </xdr:from>
    <xdr:to>
      <xdr:col>107</xdr:col>
      <xdr:colOff>50800</xdr:colOff>
      <xdr:row>75</xdr:row>
      <xdr:rowOff>163009</xdr:rowOff>
    </xdr:to>
    <xdr:cxnSp macro="">
      <xdr:nvCxnSpPr>
        <xdr:cNvPr id="856" name="直線コネクタ 855"/>
        <xdr:cNvCxnSpPr/>
      </xdr:nvCxnSpPr>
      <xdr:spPr>
        <a:xfrm flipV="1">
          <a:off x="19545300" y="1301891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100504</xdr:rowOff>
    </xdr:from>
    <xdr:to>
      <xdr:col>102</xdr:col>
      <xdr:colOff>114300</xdr:colOff>
      <xdr:row>75</xdr:row>
      <xdr:rowOff>163009</xdr:rowOff>
    </xdr:to>
    <xdr:cxnSp macro="">
      <xdr:nvCxnSpPr>
        <xdr:cNvPr id="859" name="直線コネクタ 858"/>
        <xdr:cNvCxnSpPr/>
      </xdr:nvCxnSpPr>
      <xdr:spPr>
        <a:xfrm>
          <a:off x="18656300" y="12959254"/>
          <a:ext cx="889000" cy="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94432</xdr:rowOff>
    </xdr:from>
    <xdr:to>
      <xdr:col>116</xdr:col>
      <xdr:colOff>114300</xdr:colOff>
      <xdr:row>76</xdr:row>
      <xdr:rowOff>24581</xdr:rowOff>
    </xdr:to>
    <xdr:sp macro="" textlink="">
      <xdr:nvSpPr>
        <xdr:cNvPr id="869" name="楕円 868"/>
        <xdr:cNvSpPr/>
      </xdr:nvSpPr>
      <xdr:spPr>
        <a:xfrm>
          <a:off x="221107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72859</xdr:rowOff>
    </xdr:from>
    <xdr:ext cx="599010" cy="259045"/>
    <xdr:sp macro="" textlink="">
      <xdr:nvSpPr>
        <xdr:cNvPr id="870" name="繰出金該当値テキスト"/>
        <xdr:cNvSpPr txBox="1"/>
      </xdr:nvSpPr>
      <xdr:spPr>
        <a:xfrm>
          <a:off x="22212300" y="1293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106347</xdr:rowOff>
    </xdr:from>
    <xdr:to>
      <xdr:col>112</xdr:col>
      <xdr:colOff>38100</xdr:colOff>
      <xdr:row>76</xdr:row>
      <xdr:rowOff>36497</xdr:rowOff>
    </xdr:to>
    <xdr:sp macro="" textlink="">
      <xdr:nvSpPr>
        <xdr:cNvPr id="871" name="楕円 870"/>
        <xdr:cNvSpPr/>
      </xdr:nvSpPr>
      <xdr:spPr>
        <a:xfrm>
          <a:off x="21272500" y="129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27624</xdr:rowOff>
    </xdr:from>
    <xdr:ext cx="599010" cy="259045"/>
    <xdr:sp macro="" textlink="">
      <xdr:nvSpPr>
        <xdr:cNvPr id="872" name="テキスト ボックス 871"/>
        <xdr:cNvSpPr txBox="1"/>
      </xdr:nvSpPr>
      <xdr:spPr>
        <a:xfrm>
          <a:off x="21023795" y="130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109369</xdr:rowOff>
    </xdr:from>
    <xdr:to>
      <xdr:col>107</xdr:col>
      <xdr:colOff>101600</xdr:colOff>
      <xdr:row>76</xdr:row>
      <xdr:rowOff>39519</xdr:rowOff>
    </xdr:to>
    <xdr:sp macro="" textlink="">
      <xdr:nvSpPr>
        <xdr:cNvPr id="873" name="楕円 872"/>
        <xdr:cNvSpPr/>
      </xdr:nvSpPr>
      <xdr:spPr>
        <a:xfrm>
          <a:off x="20383500" y="129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56046</xdr:rowOff>
    </xdr:from>
    <xdr:ext cx="599010" cy="259045"/>
    <xdr:sp macro="" textlink="">
      <xdr:nvSpPr>
        <xdr:cNvPr id="874" name="テキスト ボックス 873"/>
        <xdr:cNvSpPr txBox="1"/>
      </xdr:nvSpPr>
      <xdr:spPr>
        <a:xfrm>
          <a:off x="20134795" y="127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112208</xdr:rowOff>
    </xdr:from>
    <xdr:to>
      <xdr:col>102</xdr:col>
      <xdr:colOff>165100</xdr:colOff>
      <xdr:row>76</xdr:row>
      <xdr:rowOff>42357</xdr:rowOff>
    </xdr:to>
    <xdr:sp macro="" textlink="">
      <xdr:nvSpPr>
        <xdr:cNvPr id="875" name="楕円 874"/>
        <xdr:cNvSpPr/>
      </xdr:nvSpPr>
      <xdr:spPr>
        <a:xfrm>
          <a:off x="19494500" y="12970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58885</xdr:rowOff>
    </xdr:from>
    <xdr:ext cx="599010" cy="259045"/>
    <xdr:sp macro="" textlink="">
      <xdr:nvSpPr>
        <xdr:cNvPr id="876" name="テキスト ボックス 875"/>
        <xdr:cNvSpPr txBox="1"/>
      </xdr:nvSpPr>
      <xdr:spPr>
        <a:xfrm>
          <a:off x="19245795" y="127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49704</xdr:rowOff>
    </xdr:from>
    <xdr:to>
      <xdr:col>98</xdr:col>
      <xdr:colOff>38100</xdr:colOff>
      <xdr:row>75</xdr:row>
      <xdr:rowOff>151304</xdr:rowOff>
    </xdr:to>
    <xdr:sp macro="" textlink="">
      <xdr:nvSpPr>
        <xdr:cNvPr id="877" name="楕円 876"/>
        <xdr:cNvSpPr/>
      </xdr:nvSpPr>
      <xdr:spPr>
        <a:xfrm>
          <a:off x="18605500" y="129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167831</xdr:rowOff>
    </xdr:from>
    <xdr:ext cx="599010" cy="259045"/>
    <xdr:sp macro="" textlink="">
      <xdr:nvSpPr>
        <xdr:cNvPr id="878" name="テキスト ボックス 877"/>
        <xdr:cNvSpPr txBox="1"/>
      </xdr:nvSpPr>
      <xdr:spPr>
        <a:xfrm>
          <a:off x="18356795" y="126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1,671,805</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766,419</a:t>
          </a:r>
          <a:r>
            <a:rPr kumimoji="1" lang="ja-JP" altLang="en-US" sz="1300">
              <a:latin typeface="ＭＳ Ｐゴシック" panose="020B0600070205080204" pitchFamily="50" charset="-128"/>
              <a:ea typeface="ＭＳ Ｐゴシック" panose="020B0600070205080204" pitchFamily="50" charset="-128"/>
            </a:rPr>
            <a:t>円の大幅減となっている。人件費は、類似団体の平均を下回っており、引き続き定員管理計画に基づき職員数の適正化や給与水準の適正化に努める。物件費についても類似団体の平均を下回っており、今後も事務事業の見直しにより今後とも削減に努める。維持補修費は、類似団体等の平均を上回っており、老朽化施設の統廃合など適正な管理に努める。扶助費は、類似団体等の平均を上回っており、年々上昇する高齢化率と共に増加しているため動向に注意していく必要がある。補助費等は、類似団体平均を上回っており、単独補助金の必要性など適正に審査し、整理合理化を図り増加の抑制に努める。普通建設事業費は、、年度により増減はあるが、新規事業や老朽施設の更新、インフラ整備など必要な事業を取捨選択し経費の抑制に努める。公債費は、今後とも適正な地方債発行に努めるが、老朽化施設等の更新時期が続くため上昇傾向にある。積立金は、前述のとおり、老朽化施設の更新など大型事業も控えているため状況に応じた積立を行う。繰出金は、国民健康保険・後期高齢者医療・介護保険・下水道・簡易水道事業への繰出金であり、介護保険が上昇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107982</xdr:rowOff>
    </xdr:from>
    <xdr:to>
      <xdr:col>24</xdr:col>
      <xdr:colOff>63500</xdr:colOff>
      <xdr:row>37</xdr:row>
      <xdr:rowOff>116840</xdr:rowOff>
    </xdr:to>
    <xdr:cxnSp macro="">
      <xdr:nvCxnSpPr>
        <xdr:cNvPr id="60" name="直線コネクタ 59"/>
        <xdr:cNvCxnSpPr/>
      </xdr:nvCxnSpPr>
      <xdr:spPr>
        <a:xfrm flipV="1">
          <a:off x="3797300" y="6451632"/>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112630</xdr:rowOff>
    </xdr:from>
    <xdr:to>
      <xdr:col>19</xdr:col>
      <xdr:colOff>177800</xdr:colOff>
      <xdr:row>37</xdr:row>
      <xdr:rowOff>116840</xdr:rowOff>
    </xdr:to>
    <xdr:cxnSp macro="">
      <xdr:nvCxnSpPr>
        <xdr:cNvPr id="63" name="直線コネクタ 62"/>
        <xdr:cNvCxnSpPr/>
      </xdr:nvCxnSpPr>
      <xdr:spPr>
        <a:xfrm>
          <a:off x="2908300" y="64562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112630</xdr:rowOff>
    </xdr:from>
    <xdr:to>
      <xdr:col>15</xdr:col>
      <xdr:colOff>50800</xdr:colOff>
      <xdr:row>37</xdr:row>
      <xdr:rowOff>120783</xdr:rowOff>
    </xdr:to>
    <xdr:cxnSp macro="">
      <xdr:nvCxnSpPr>
        <xdr:cNvPr id="66" name="直線コネクタ 65"/>
        <xdr:cNvCxnSpPr/>
      </xdr:nvCxnSpPr>
      <xdr:spPr>
        <a:xfrm flipV="1">
          <a:off x="2019300" y="645628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120783</xdr:rowOff>
    </xdr:from>
    <xdr:to>
      <xdr:col>10</xdr:col>
      <xdr:colOff>114300</xdr:colOff>
      <xdr:row>37</xdr:row>
      <xdr:rowOff>124479</xdr:rowOff>
    </xdr:to>
    <xdr:cxnSp macro="">
      <xdr:nvCxnSpPr>
        <xdr:cNvPr id="69" name="直線コネクタ 68"/>
        <xdr:cNvCxnSpPr/>
      </xdr:nvCxnSpPr>
      <xdr:spPr>
        <a:xfrm flipV="1">
          <a:off x="1130300" y="646443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57182</xdr:rowOff>
    </xdr:from>
    <xdr:to>
      <xdr:col>24</xdr:col>
      <xdr:colOff>114300</xdr:colOff>
      <xdr:row>37</xdr:row>
      <xdr:rowOff>158782</xdr:rowOff>
    </xdr:to>
    <xdr:sp macro="" textlink="">
      <xdr:nvSpPr>
        <xdr:cNvPr id="79" name="楕円 78"/>
        <xdr:cNvSpPr/>
      </xdr:nvSpPr>
      <xdr:spPr>
        <a:xfrm>
          <a:off x="4584700" y="6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1" name="楕円 80"/>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158767</xdr:rowOff>
    </xdr:from>
    <xdr:ext cx="534377" cy="259045"/>
    <xdr:sp macro="" textlink="">
      <xdr:nvSpPr>
        <xdr:cNvPr id="82" name="テキスト ボックス 81"/>
        <xdr:cNvSpPr txBox="1"/>
      </xdr:nvSpPr>
      <xdr:spPr>
        <a:xfrm>
          <a:off x="3530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61830</xdr:rowOff>
    </xdr:from>
    <xdr:to>
      <xdr:col>15</xdr:col>
      <xdr:colOff>101600</xdr:colOff>
      <xdr:row>37</xdr:row>
      <xdr:rowOff>163430</xdr:rowOff>
    </xdr:to>
    <xdr:sp macro="" textlink="">
      <xdr:nvSpPr>
        <xdr:cNvPr id="83" name="楕円 82"/>
        <xdr:cNvSpPr/>
      </xdr:nvSpPr>
      <xdr:spPr>
        <a:xfrm>
          <a:off x="2857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8507</xdr:rowOff>
    </xdr:from>
    <xdr:ext cx="534377" cy="259045"/>
    <xdr:sp macro="" textlink="">
      <xdr:nvSpPr>
        <xdr:cNvPr id="84" name="テキスト ボックス 83"/>
        <xdr:cNvSpPr txBox="1"/>
      </xdr:nvSpPr>
      <xdr:spPr>
        <a:xfrm>
          <a:off x="2641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69983</xdr:rowOff>
    </xdr:from>
    <xdr:to>
      <xdr:col>10</xdr:col>
      <xdr:colOff>165100</xdr:colOff>
      <xdr:row>38</xdr:row>
      <xdr:rowOff>133</xdr:rowOff>
    </xdr:to>
    <xdr:sp macro="" textlink="">
      <xdr:nvSpPr>
        <xdr:cNvPr id="85" name="楕円 84"/>
        <xdr:cNvSpPr/>
      </xdr:nvSpPr>
      <xdr:spPr>
        <a:xfrm>
          <a:off x="1968500" y="64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16660</xdr:rowOff>
    </xdr:from>
    <xdr:ext cx="534377" cy="259045"/>
    <xdr:sp macro="" textlink="">
      <xdr:nvSpPr>
        <xdr:cNvPr id="86" name="テキスト ボックス 85"/>
        <xdr:cNvSpPr txBox="1"/>
      </xdr:nvSpPr>
      <xdr:spPr>
        <a:xfrm>
          <a:off x="1752111" y="61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73679</xdr:rowOff>
    </xdr:from>
    <xdr:to>
      <xdr:col>6</xdr:col>
      <xdr:colOff>38100</xdr:colOff>
      <xdr:row>38</xdr:row>
      <xdr:rowOff>3829</xdr:rowOff>
    </xdr:to>
    <xdr:sp macro="" textlink="">
      <xdr:nvSpPr>
        <xdr:cNvPr id="87" name="楕円 86"/>
        <xdr:cNvSpPr/>
      </xdr:nvSpPr>
      <xdr:spPr>
        <a:xfrm>
          <a:off x="1079500" y="64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20356</xdr:rowOff>
    </xdr:from>
    <xdr:ext cx="534377" cy="259045"/>
    <xdr:sp macro="" textlink="">
      <xdr:nvSpPr>
        <xdr:cNvPr id="88" name="テキスト ボックス 87"/>
        <xdr:cNvSpPr txBox="1"/>
      </xdr:nvSpPr>
      <xdr:spPr>
        <a:xfrm>
          <a:off x="863111" y="61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124585</xdr:rowOff>
    </xdr:from>
    <xdr:to>
      <xdr:col>24</xdr:col>
      <xdr:colOff>63500</xdr:colOff>
      <xdr:row>58</xdr:row>
      <xdr:rowOff>31352</xdr:rowOff>
    </xdr:to>
    <xdr:cxnSp macro="">
      <xdr:nvCxnSpPr>
        <xdr:cNvPr id="115" name="直線コネクタ 114"/>
        <xdr:cNvCxnSpPr/>
      </xdr:nvCxnSpPr>
      <xdr:spPr>
        <a:xfrm>
          <a:off x="3797300" y="9897235"/>
          <a:ext cx="8382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124585</xdr:rowOff>
    </xdr:from>
    <xdr:to>
      <xdr:col>19</xdr:col>
      <xdr:colOff>177800</xdr:colOff>
      <xdr:row>58</xdr:row>
      <xdr:rowOff>58028</xdr:rowOff>
    </xdr:to>
    <xdr:cxnSp macro="">
      <xdr:nvCxnSpPr>
        <xdr:cNvPr id="118" name="直線コネクタ 117"/>
        <xdr:cNvCxnSpPr/>
      </xdr:nvCxnSpPr>
      <xdr:spPr>
        <a:xfrm flipV="1">
          <a:off x="2908300" y="9897235"/>
          <a:ext cx="889000" cy="10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58028</xdr:rowOff>
    </xdr:from>
    <xdr:to>
      <xdr:col>15</xdr:col>
      <xdr:colOff>50800</xdr:colOff>
      <xdr:row>58</xdr:row>
      <xdr:rowOff>67159</xdr:rowOff>
    </xdr:to>
    <xdr:cxnSp macro="">
      <xdr:nvCxnSpPr>
        <xdr:cNvPr id="121" name="直線コネクタ 120"/>
        <xdr:cNvCxnSpPr/>
      </xdr:nvCxnSpPr>
      <xdr:spPr>
        <a:xfrm flipV="1">
          <a:off x="2019300" y="10002128"/>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67159</xdr:rowOff>
    </xdr:from>
    <xdr:to>
      <xdr:col>10</xdr:col>
      <xdr:colOff>114300</xdr:colOff>
      <xdr:row>58</xdr:row>
      <xdr:rowOff>76250</xdr:rowOff>
    </xdr:to>
    <xdr:cxnSp macro="">
      <xdr:nvCxnSpPr>
        <xdr:cNvPr id="124" name="直線コネクタ 123"/>
        <xdr:cNvCxnSpPr/>
      </xdr:nvCxnSpPr>
      <xdr:spPr>
        <a:xfrm flipV="1">
          <a:off x="1130300" y="10011259"/>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152002</xdr:rowOff>
    </xdr:from>
    <xdr:to>
      <xdr:col>24</xdr:col>
      <xdr:colOff>114300</xdr:colOff>
      <xdr:row>58</xdr:row>
      <xdr:rowOff>82152</xdr:rowOff>
    </xdr:to>
    <xdr:sp macro="" textlink="">
      <xdr:nvSpPr>
        <xdr:cNvPr id="134" name="楕円 133"/>
        <xdr:cNvSpPr/>
      </xdr:nvSpPr>
      <xdr:spPr>
        <a:xfrm>
          <a:off x="4584700" y="99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111379</xdr:rowOff>
    </xdr:from>
    <xdr:ext cx="599010" cy="259045"/>
    <xdr:sp macro="" textlink="">
      <xdr:nvSpPr>
        <xdr:cNvPr id="135" name="総務費該当値テキスト"/>
        <xdr:cNvSpPr txBox="1"/>
      </xdr:nvSpPr>
      <xdr:spPr>
        <a:xfrm>
          <a:off x="4686300" y="97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73785</xdr:rowOff>
    </xdr:from>
    <xdr:to>
      <xdr:col>20</xdr:col>
      <xdr:colOff>38100</xdr:colOff>
      <xdr:row>58</xdr:row>
      <xdr:rowOff>3935</xdr:rowOff>
    </xdr:to>
    <xdr:sp macro="" textlink="">
      <xdr:nvSpPr>
        <xdr:cNvPr id="136" name="楕円 135"/>
        <xdr:cNvSpPr/>
      </xdr:nvSpPr>
      <xdr:spPr>
        <a:xfrm>
          <a:off x="3746500" y="9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20462</xdr:rowOff>
    </xdr:from>
    <xdr:ext cx="599010" cy="259045"/>
    <xdr:sp macro="" textlink="">
      <xdr:nvSpPr>
        <xdr:cNvPr id="137" name="テキスト ボックス 136"/>
        <xdr:cNvSpPr txBox="1"/>
      </xdr:nvSpPr>
      <xdr:spPr>
        <a:xfrm>
          <a:off x="3497795" y="96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7228</xdr:rowOff>
    </xdr:from>
    <xdr:to>
      <xdr:col>15</xdr:col>
      <xdr:colOff>101600</xdr:colOff>
      <xdr:row>58</xdr:row>
      <xdr:rowOff>108828</xdr:rowOff>
    </xdr:to>
    <xdr:sp macro="" textlink="">
      <xdr:nvSpPr>
        <xdr:cNvPr id="138" name="楕円 137"/>
        <xdr:cNvSpPr/>
      </xdr:nvSpPr>
      <xdr:spPr>
        <a:xfrm>
          <a:off x="2857500" y="99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125355</xdr:rowOff>
    </xdr:from>
    <xdr:ext cx="599010" cy="259045"/>
    <xdr:sp macro="" textlink="">
      <xdr:nvSpPr>
        <xdr:cNvPr id="139" name="テキスト ボックス 138"/>
        <xdr:cNvSpPr txBox="1"/>
      </xdr:nvSpPr>
      <xdr:spPr>
        <a:xfrm>
          <a:off x="2608795" y="972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16359</xdr:rowOff>
    </xdr:from>
    <xdr:to>
      <xdr:col>10</xdr:col>
      <xdr:colOff>165100</xdr:colOff>
      <xdr:row>58</xdr:row>
      <xdr:rowOff>117959</xdr:rowOff>
    </xdr:to>
    <xdr:sp macro="" textlink="">
      <xdr:nvSpPr>
        <xdr:cNvPr id="140" name="楕円 139"/>
        <xdr:cNvSpPr/>
      </xdr:nvSpPr>
      <xdr:spPr>
        <a:xfrm>
          <a:off x="1968500" y="99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134486</xdr:rowOff>
    </xdr:from>
    <xdr:ext cx="599010" cy="259045"/>
    <xdr:sp macro="" textlink="">
      <xdr:nvSpPr>
        <xdr:cNvPr id="141" name="テキスト ボックス 140"/>
        <xdr:cNvSpPr txBox="1"/>
      </xdr:nvSpPr>
      <xdr:spPr>
        <a:xfrm>
          <a:off x="1719795" y="97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25450</xdr:rowOff>
    </xdr:from>
    <xdr:to>
      <xdr:col>6</xdr:col>
      <xdr:colOff>38100</xdr:colOff>
      <xdr:row>58</xdr:row>
      <xdr:rowOff>127050</xdr:rowOff>
    </xdr:to>
    <xdr:sp macro="" textlink="">
      <xdr:nvSpPr>
        <xdr:cNvPr id="142" name="楕円 141"/>
        <xdr:cNvSpPr/>
      </xdr:nvSpPr>
      <xdr:spPr>
        <a:xfrm>
          <a:off x="1079500" y="99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143577</xdr:rowOff>
    </xdr:from>
    <xdr:ext cx="599010" cy="259045"/>
    <xdr:sp macro="" textlink="">
      <xdr:nvSpPr>
        <xdr:cNvPr id="143" name="テキスト ボックス 142"/>
        <xdr:cNvSpPr txBox="1"/>
      </xdr:nvSpPr>
      <xdr:spPr>
        <a:xfrm>
          <a:off x="830795" y="974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69255</xdr:rowOff>
    </xdr:from>
    <xdr:to>
      <xdr:col>24</xdr:col>
      <xdr:colOff>63500</xdr:colOff>
      <xdr:row>78</xdr:row>
      <xdr:rowOff>138435</xdr:rowOff>
    </xdr:to>
    <xdr:cxnSp macro="">
      <xdr:nvCxnSpPr>
        <xdr:cNvPr id="173" name="直線コネクタ 172"/>
        <xdr:cNvCxnSpPr/>
      </xdr:nvCxnSpPr>
      <xdr:spPr>
        <a:xfrm flipV="1">
          <a:off x="3797300" y="13442355"/>
          <a:ext cx="8382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138435</xdr:rowOff>
    </xdr:from>
    <xdr:to>
      <xdr:col>19</xdr:col>
      <xdr:colOff>177800</xdr:colOff>
      <xdr:row>79</xdr:row>
      <xdr:rowOff>9083</xdr:rowOff>
    </xdr:to>
    <xdr:cxnSp macro="">
      <xdr:nvCxnSpPr>
        <xdr:cNvPr id="176" name="直線コネクタ 175"/>
        <xdr:cNvCxnSpPr/>
      </xdr:nvCxnSpPr>
      <xdr:spPr>
        <a:xfrm flipV="1">
          <a:off x="2908300" y="13511535"/>
          <a:ext cx="889000" cy="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9083</xdr:rowOff>
    </xdr:from>
    <xdr:to>
      <xdr:col>15</xdr:col>
      <xdr:colOff>50800</xdr:colOff>
      <xdr:row>79</xdr:row>
      <xdr:rowOff>28229</xdr:rowOff>
    </xdr:to>
    <xdr:cxnSp macro="">
      <xdr:nvCxnSpPr>
        <xdr:cNvPr id="179" name="直線コネクタ 178"/>
        <xdr:cNvCxnSpPr/>
      </xdr:nvCxnSpPr>
      <xdr:spPr>
        <a:xfrm flipV="1">
          <a:off x="2019300" y="13553633"/>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4778</xdr:rowOff>
    </xdr:from>
    <xdr:to>
      <xdr:col>10</xdr:col>
      <xdr:colOff>114300</xdr:colOff>
      <xdr:row>79</xdr:row>
      <xdr:rowOff>28229</xdr:rowOff>
    </xdr:to>
    <xdr:cxnSp macro="">
      <xdr:nvCxnSpPr>
        <xdr:cNvPr id="182" name="直線コネクタ 181"/>
        <xdr:cNvCxnSpPr/>
      </xdr:nvCxnSpPr>
      <xdr:spPr>
        <a:xfrm>
          <a:off x="1130300" y="13549328"/>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18455</xdr:rowOff>
    </xdr:from>
    <xdr:to>
      <xdr:col>24</xdr:col>
      <xdr:colOff>114300</xdr:colOff>
      <xdr:row>78</xdr:row>
      <xdr:rowOff>120055</xdr:rowOff>
    </xdr:to>
    <xdr:sp macro="" textlink="">
      <xdr:nvSpPr>
        <xdr:cNvPr id="192" name="楕円 191"/>
        <xdr:cNvSpPr/>
      </xdr:nvSpPr>
      <xdr:spPr>
        <a:xfrm>
          <a:off x="4584700" y="133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41332</xdr:rowOff>
    </xdr:from>
    <xdr:ext cx="599010" cy="259045"/>
    <xdr:sp macro="" textlink="">
      <xdr:nvSpPr>
        <xdr:cNvPr id="193" name="民生費該当値テキスト"/>
        <xdr:cNvSpPr txBox="1"/>
      </xdr:nvSpPr>
      <xdr:spPr>
        <a:xfrm>
          <a:off x="4686300" y="132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87635</xdr:rowOff>
    </xdr:from>
    <xdr:to>
      <xdr:col>20</xdr:col>
      <xdr:colOff>38100</xdr:colOff>
      <xdr:row>79</xdr:row>
      <xdr:rowOff>17785</xdr:rowOff>
    </xdr:to>
    <xdr:sp macro="" textlink="">
      <xdr:nvSpPr>
        <xdr:cNvPr id="194" name="楕円 193"/>
        <xdr:cNvSpPr/>
      </xdr:nvSpPr>
      <xdr:spPr>
        <a:xfrm>
          <a:off x="3746500" y="134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34312</xdr:rowOff>
    </xdr:from>
    <xdr:ext cx="599010" cy="259045"/>
    <xdr:sp macro="" textlink="">
      <xdr:nvSpPr>
        <xdr:cNvPr id="195" name="テキスト ボックス 194"/>
        <xdr:cNvSpPr txBox="1"/>
      </xdr:nvSpPr>
      <xdr:spPr>
        <a:xfrm>
          <a:off x="3497795" y="1323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129733</xdr:rowOff>
    </xdr:from>
    <xdr:to>
      <xdr:col>15</xdr:col>
      <xdr:colOff>101600</xdr:colOff>
      <xdr:row>79</xdr:row>
      <xdr:rowOff>59883</xdr:rowOff>
    </xdr:to>
    <xdr:sp macro="" textlink="">
      <xdr:nvSpPr>
        <xdr:cNvPr id="196" name="楕円 195"/>
        <xdr:cNvSpPr/>
      </xdr:nvSpPr>
      <xdr:spPr>
        <a:xfrm>
          <a:off x="2857500" y="135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76410</xdr:rowOff>
    </xdr:from>
    <xdr:ext cx="599010" cy="259045"/>
    <xdr:sp macro="" textlink="">
      <xdr:nvSpPr>
        <xdr:cNvPr id="197" name="テキスト ボックス 196"/>
        <xdr:cNvSpPr txBox="1"/>
      </xdr:nvSpPr>
      <xdr:spPr>
        <a:xfrm>
          <a:off x="2608795" y="1327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148879</xdr:rowOff>
    </xdr:from>
    <xdr:to>
      <xdr:col>10</xdr:col>
      <xdr:colOff>165100</xdr:colOff>
      <xdr:row>79</xdr:row>
      <xdr:rowOff>79029</xdr:rowOff>
    </xdr:to>
    <xdr:sp macro="" textlink="">
      <xdr:nvSpPr>
        <xdr:cNvPr id="198" name="楕円 197"/>
        <xdr:cNvSpPr/>
      </xdr:nvSpPr>
      <xdr:spPr>
        <a:xfrm>
          <a:off x="1968500" y="13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95556</xdr:rowOff>
    </xdr:from>
    <xdr:ext cx="599010" cy="259045"/>
    <xdr:sp macro="" textlink="">
      <xdr:nvSpPr>
        <xdr:cNvPr id="199" name="テキスト ボックス 198"/>
        <xdr:cNvSpPr txBox="1"/>
      </xdr:nvSpPr>
      <xdr:spPr>
        <a:xfrm>
          <a:off x="1719795" y="1329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125428</xdr:rowOff>
    </xdr:from>
    <xdr:to>
      <xdr:col>6</xdr:col>
      <xdr:colOff>38100</xdr:colOff>
      <xdr:row>79</xdr:row>
      <xdr:rowOff>55578</xdr:rowOff>
    </xdr:to>
    <xdr:sp macro="" textlink="">
      <xdr:nvSpPr>
        <xdr:cNvPr id="200" name="楕円 199"/>
        <xdr:cNvSpPr/>
      </xdr:nvSpPr>
      <xdr:spPr>
        <a:xfrm>
          <a:off x="1079500" y="134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72105</xdr:rowOff>
    </xdr:from>
    <xdr:ext cx="599010" cy="259045"/>
    <xdr:sp macro="" textlink="">
      <xdr:nvSpPr>
        <xdr:cNvPr id="201" name="テキスト ボックス 200"/>
        <xdr:cNvSpPr txBox="1"/>
      </xdr:nvSpPr>
      <xdr:spPr>
        <a:xfrm>
          <a:off x="830795" y="13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13843</xdr:rowOff>
    </xdr:from>
    <xdr:to>
      <xdr:col>24</xdr:col>
      <xdr:colOff>63500</xdr:colOff>
      <xdr:row>96</xdr:row>
      <xdr:rowOff>88804</xdr:rowOff>
    </xdr:to>
    <xdr:cxnSp macro="">
      <xdr:nvCxnSpPr>
        <xdr:cNvPr id="232" name="直線コネクタ 231"/>
        <xdr:cNvCxnSpPr/>
      </xdr:nvCxnSpPr>
      <xdr:spPr>
        <a:xfrm>
          <a:off x="3797300" y="15958693"/>
          <a:ext cx="838200" cy="58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13843</xdr:rowOff>
    </xdr:from>
    <xdr:to>
      <xdr:col>19</xdr:col>
      <xdr:colOff>177800</xdr:colOff>
      <xdr:row>96</xdr:row>
      <xdr:rowOff>48613</xdr:rowOff>
    </xdr:to>
    <xdr:cxnSp macro="">
      <xdr:nvCxnSpPr>
        <xdr:cNvPr id="235" name="直線コネクタ 234"/>
        <xdr:cNvCxnSpPr/>
      </xdr:nvCxnSpPr>
      <xdr:spPr>
        <a:xfrm flipV="1">
          <a:off x="2908300" y="15958693"/>
          <a:ext cx="889000" cy="54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48613</xdr:rowOff>
    </xdr:from>
    <xdr:to>
      <xdr:col>15</xdr:col>
      <xdr:colOff>50800</xdr:colOff>
      <xdr:row>97</xdr:row>
      <xdr:rowOff>112085</xdr:rowOff>
    </xdr:to>
    <xdr:cxnSp macro="">
      <xdr:nvCxnSpPr>
        <xdr:cNvPr id="238" name="直線コネクタ 237"/>
        <xdr:cNvCxnSpPr/>
      </xdr:nvCxnSpPr>
      <xdr:spPr>
        <a:xfrm flipV="1">
          <a:off x="2019300" y="16507813"/>
          <a:ext cx="889000" cy="2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112085</xdr:rowOff>
    </xdr:from>
    <xdr:to>
      <xdr:col>10</xdr:col>
      <xdr:colOff>114300</xdr:colOff>
      <xdr:row>97</xdr:row>
      <xdr:rowOff>118306</xdr:rowOff>
    </xdr:to>
    <xdr:cxnSp macro="">
      <xdr:nvCxnSpPr>
        <xdr:cNvPr id="241" name="直線コネクタ 240"/>
        <xdr:cNvCxnSpPr/>
      </xdr:nvCxnSpPr>
      <xdr:spPr>
        <a:xfrm flipV="1">
          <a:off x="1130300" y="16742735"/>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38004</xdr:rowOff>
    </xdr:from>
    <xdr:to>
      <xdr:col>24</xdr:col>
      <xdr:colOff>114300</xdr:colOff>
      <xdr:row>96</xdr:row>
      <xdr:rowOff>139604</xdr:rowOff>
    </xdr:to>
    <xdr:sp macro="" textlink="">
      <xdr:nvSpPr>
        <xdr:cNvPr id="251" name="楕円 250"/>
        <xdr:cNvSpPr/>
      </xdr:nvSpPr>
      <xdr:spPr>
        <a:xfrm>
          <a:off x="4584700" y="16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60881</xdr:rowOff>
    </xdr:from>
    <xdr:ext cx="599010" cy="259045"/>
    <xdr:sp macro="" textlink="">
      <xdr:nvSpPr>
        <xdr:cNvPr id="252" name="衛生費該当値テキスト"/>
        <xdr:cNvSpPr txBox="1"/>
      </xdr:nvSpPr>
      <xdr:spPr>
        <a:xfrm>
          <a:off x="4686300" y="163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134493</xdr:rowOff>
    </xdr:from>
    <xdr:to>
      <xdr:col>20</xdr:col>
      <xdr:colOff>38100</xdr:colOff>
      <xdr:row>93</xdr:row>
      <xdr:rowOff>64643</xdr:rowOff>
    </xdr:to>
    <xdr:sp macro="" textlink="">
      <xdr:nvSpPr>
        <xdr:cNvPr id="253" name="楕円 252"/>
        <xdr:cNvSpPr/>
      </xdr:nvSpPr>
      <xdr:spPr>
        <a:xfrm>
          <a:off x="3746500" y="15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81170</xdr:rowOff>
    </xdr:from>
    <xdr:ext cx="599010" cy="259045"/>
    <xdr:sp macro="" textlink="">
      <xdr:nvSpPr>
        <xdr:cNvPr id="254" name="テキスト ボックス 253"/>
        <xdr:cNvSpPr txBox="1"/>
      </xdr:nvSpPr>
      <xdr:spPr>
        <a:xfrm>
          <a:off x="3497795" y="1568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169263</xdr:rowOff>
    </xdr:from>
    <xdr:to>
      <xdr:col>15</xdr:col>
      <xdr:colOff>101600</xdr:colOff>
      <xdr:row>96</xdr:row>
      <xdr:rowOff>99413</xdr:rowOff>
    </xdr:to>
    <xdr:sp macro="" textlink="">
      <xdr:nvSpPr>
        <xdr:cNvPr id="255" name="楕円 254"/>
        <xdr:cNvSpPr/>
      </xdr:nvSpPr>
      <xdr:spPr>
        <a:xfrm>
          <a:off x="2857500" y="16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115940</xdr:rowOff>
    </xdr:from>
    <xdr:ext cx="599010" cy="259045"/>
    <xdr:sp macro="" textlink="">
      <xdr:nvSpPr>
        <xdr:cNvPr id="256" name="テキスト ボックス 255"/>
        <xdr:cNvSpPr txBox="1"/>
      </xdr:nvSpPr>
      <xdr:spPr>
        <a:xfrm>
          <a:off x="2608795" y="162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61285</xdr:rowOff>
    </xdr:from>
    <xdr:to>
      <xdr:col>10</xdr:col>
      <xdr:colOff>165100</xdr:colOff>
      <xdr:row>97</xdr:row>
      <xdr:rowOff>162885</xdr:rowOff>
    </xdr:to>
    <xdr:sp macro="" textlink="">
      <xdr:nvSpPr>
        <xdr:cNvPr id="257" name="楕円 256"/>
        <xdr:cNvSpPr/>
      </xdr:nvSpPr>
      <xdr:spPr>
        <a:xfrm>
          <a:off x="19685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7962</xdr:rowOff>
    </xdr:from>
    <xdr:ext cx="599010" cy="259045"/>
    <xdr:sp macro="" textlink="">
      <xdr:nvSpPr>
        <xdr:cNvPr id="258" name="テキスト ボックス 257"/>
        <xdr:cNvSpPr txBox="1"/>
      </xdr:nvSpPr>
      <xdr:spPr>
        <a:xfrm>
          <a:off x="1719795" y="164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67506</xdr:rowOff>
    </xdr:from>
    <xdr:to>
      <xdr:col>6</xdr:col>
      <xdr:colOff>38100</xdr:colOff>
      <xdr:row>97</xdr:row>
      <xdr:rowOff>169106</xdr:rowOff>
    </xdr:to>
    <xdr:sp macro="" textlink="">
      <xdr:nvSpPr>
        <xdr:cNvPr id="259" name="楕円 258"/>
        <xdr:cNvSpPr/>
      </xdr:nvSpPr>
      <xdr:spPr>
        <a:xfrm>
          <a:off x="1079500" y="166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14183</xdr:rowOff>
    </xdr:from>
    <xdr:ext cx="534377" cy="259045"/>
    <xdr:sp macro="" textlink="">
      <xdr:nvSpPr>
        <xdr:cNvPr id="260" name="テキスト ボックス 259"/>
        <xdr:cNvSpPr txBox="1"/>
      </xdr:nvSpPr>
      <xdr:spPr>
        <a:xfrm>
          <a:off x="863111" y="164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36195</xdr:rowOff>
    </xdr:from>
    <xdr:to>
      <xdr:col>55</xdr:col>
      <xdr:colOff>0</xdr:colOff>
      <xdr:row>39</xdr:row>
      <xdr:rowOff>36830</xdr:rowOff>
    </xdr:to>
    <xdr:cxnSp macro="">
      <xdr:nvCxnSpPr>
        <xdr:cNvPr id="289" name="直線コネクタ 288"/>
        <xdr:cNvCxnSpPr/>
      </xdr:nvCxnSpPr>
      <xdr:spPr>
        <a:xfrm>
          <a:off x="9639300" y="672274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27559</xdr:rowOff>
    </xdr:from>
    <xdr:to>
      <xdr:col>50</xdr:col>
      <xdr:colOff>114300</xdr:colOff>
      <xdr:row>39</xdr:row>
      <xdr:rowOff>36195</xdr:rowOff>
    </xdr:to>
    <xdr:cxnSp macro="">
      <xdr:nvCxnSpPr>
        <xdr:cNvPr id="292" name="直線コネクタ 291"/>
        <xdr:cNvCxnSpPr/>
      </xdr:nvCxnSpPr>
      <xdr:spPr>
        <a:xfrm>
          <a:off x="8750300" y="671410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20193</xdr:rowOff>
    </xdr:from>
    <xdr:to>
      <xdr:col>45</xdr:col>
      <xdr:colOff>177800</xdr:colOff>
      <xdr:row>39</xdr:row>
      <xdr:rowOff>27559</xdr:rowOff>
    </xdr:to>
    <xdr:cxnSp macro="">
      <xdr:nvCxnSpPr>
        <xdr:cNvPr id="295" name="直線コネクタ 294"/>
        <xdr:cNvCxnSpPr/>
      </xdr:nvCxnSpPr>
      <xdr:spPr>
        <a:xfrm>
          <a:off x="7861300" y="670674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20066</xdr:rowOff>
    </xdr:from>
    <xdr:to>
      <xdr:col>41</xdr:col>
      <xdr:colOff>50800</xdr:colOff>
      <xdr:row>39</xdr:row>
      <xdr:rowOff>20193</xdr:rowOff>
    </xdr:to>
    <xdr:cxnSp macro="">
      <xdr:nvCxnSpPr>
        <xdr:cNvPr id="298" name="直線コネクタ 297"/>
        <xdr:cNvCxnSpPr/>
      </xdr:nvCxnSpPr>
      <xdr:spPr>
        <a:xfrm>
          <a:off x="6972300" y="670661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08" name="楕円 307"/>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09" name="労働費該当値テキスト"/>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310" name="楕円 309"/>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78122</xdr:rowOff>
    </xdr:from>
    <xdr:ext cx="313932" cy="259045"/>
    <xdr:sp macro="" textlink="">
      <xdr:nvSpPr>
        <xdr:cNvPr id="311" name="テキスト ボックス 310"/>
        <xdr:cNvSpPr txBox="1"/>
      </xdr:nvSpPr>
      <xdr:spPr>
        <a:xfrm>
          <a:off x="9482333" y="6764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148209</xdr:rowOff>
    </xdr:from>
    <xdr:to>
      <xdr:col>46</xdr:col>
      <xdr:colOff>38100</xdr:colOff>
      <xdr:row>39</xdr:row>
      <xdr:rowOff>78359</xdr:rowOff>
    </xdr:to>
    <xdr:sp macro="" textlink="">
      <xdr:nvSpPr>
        <xdr:cNvPr id="312" name="楕円 311"/>
        <xdr:cNvSpPr/>
      </xdr:nvSpPr>
      <xdr:spPr>
        <a:xfrm>
          <a:off x="8699500" y="66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69486</xdr:rowOff>
    </xdr:from>
    <xdr:ext cx="378565" cy="259045"/>
    <xdr:sp macro="" textlink="">
      <xdr:nvSpPr>
        <xdr:cNvPr id="313" name="テキスト ボックス 312"/>
        <xdr:cNvSpPr txBox="1"/>
      </xdr:nvSpPr>
      <xdr:spPr>
        <a:xfrm>
          <a:off x="8561017" y="67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140843</xdr:rowOff>
    </xdr:from>
    <xdr:to>
      <xdr:col>41</xdr:col>
      <xdr:colOff>101600</xdr:colOff>
      <xdr:row>39</xdr:row>
      <xdr:rowOff>70993</xdr:rowOff>
    </xdr:to>
    <xdr:sp macro="" textlink="">
      <xdr:nvSpPr>
        <xdr:cNvPr id="314" name="楕円 313"/>
        <xdr:cNvSpPr/>
      </xdr:nvSpPr>
      <xdr:spPr>
        <a:xfrm>
          <a:off x="7810500" y="66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62120</xdr:rowOff>
    </xdr:from>
    <xdr:ext cx="378565" cy="259045"/>
    <xdr:sp macro="" textlink="">
      <xdr:nvSpPr>
        <xdr:cNvPr id="315" name="テキスト ボックス 314"/>
        <xdr:cNvSpPr txBox="1"/>
      </xdr:nvSpPr>
      <xdr:spPr>
        <a:xfrm>
          <a:off x="7672017" y="6748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6" name="楕円 315"/>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61993</xdr:rowOff>
    </xdr:from>
    <xdr:ext cx="378565" cy="259045"/>
    <xdr:sp macro="" textlink="">
      <xdr:nvSpPr>
        <xdr:cNvPr id="317" name="テキスト ボックス 316"/>
        <xdr:cNvSpPr txBox="1"/>
      </xdr:nvSpPr>
      <xdr:spPr>
        <a:xfrm>
          <a:off x="6783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164018</xdr:rowOff>
    </xdr:from>
    <xdr:to>
      <xdr:col>55</xdr:col>
      <xdr:colOff>0</xdr:colOff>
      <xdr:row>57</xdr:row>
      <xdr:rowOff>121350</xdr:rowOff>
    </xdr:to>
    <xdr:cxnSp macro="">
      <xdr:nvCxnSpPr>
        <xdr:cNvPr id="346" name="直線コネクタ 345"/>
        <xdr:cNvCxnSpPr/>
      </xdr:nvCxnSpPr>
      <xdr:spPr>
        <a:xfrm>
          <a:off x="9639300" y="9765218"/>
          <a:ext cx="838200" cy="1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164018</xdr:rowOff>
    </xdr:from>
    <xdr:to>
      <xdr:col>50</xdr:col>
      <xdr:colOff>114300</xdr:colOff>
      <xdr:row>58</xdr:row>
      <xdr:rowOff>55735</xdr:rowOff>
    </xdr:to>
    <xdr:cxnSp macro="">
      <xdr:nvCxnSpPr>
        <xdr:cNvPr id="349" name="直線コネクタ 348"/>
        <xdr:cNvCxnSpPr/>
      </xdr:nvCxnSpPr>
      <xdr:spPr>
        <a:xfrm flipV="1">
          <a:off x="8750300" y="9765218"/>
          <a:ext cx="889000" cy="2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55185</xdr:rowOff>
    </xdr:from>
    <xdr:to>
      <xdr:col>45</xdr:col>
      <xdr:colOff>177800</xdr:colOff>
      <xdr:row>58</xdr:row>
      <xdr:rowOff>55735</xdr:rowOff>
    </xdr:to>
    <xdr:cxnSp macro="">
      <xdr:nvCxnSpPr>
        <xdr:cNvPr id="352" name="直線コネクタ 351"/>
        <xdr:cNvCxnSpPr/>
      </xdr:nvCxnSpPr>
      <xdr:spPr>
        <a:xfrm>
          <a:off x="7861300" y="9999285"/>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85090</xdr:rowOff>
    </xdr:from>
    <xdr:to>
      <xdr:col>41</xdr:col>
      <xdr:colOff>50800</xdr:colOff>
      <xdr:row>58</xdr:row>
      <xdr:rowOff>55185</xdr:rowOff>
    </xdr:to>
    <xdr:cxnSp macro="">
      <xdr:nvCxnSpPr>
        <xdr:cNvPr id="355" name="直線コネクタ 354"/>
        <xdr:cNvCxnSpPr/>
      </xdr:nvCxnSpPr>
      <xdr:spPr>
        <a:xfrm>
          <a:off x="6972300" y="9857740"/>
          <a:ext cx="889000" cy="1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59" name="テキスト ボックス 358"/>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70550</xdr:rowOff>
    </xdr:from>
    <xdr:to>
      <xdr:col>55</xdr:col>
      <xdr:colOff>50800</xdr:colOff>
      <xdr:row>58</xdr:row>
      <xdr:rowOff>700</xdr:rowOff>
    </xdr:to>
    <xdr:sp macro="" textlink="">
      <xdr:nvSpPr>
        <xdr:cNvPr id="365" name="楕円 364"/>
        <xdr:cNvSpPr/>
      </xdr:nvSpPr>
      <xdr:spPr>
        <a:xfrm>
          <a:off x="10426700" y="9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93427</xdr:rowOff>
    </xdr:from>
    <xdr:ext cx="599010" cy="259045"/>
    <xdr:sp macro="" textlink="">
      <xdr:nvSpPr>
        <xdr:cNvPr id="366" name="農林水産業費該当値テキスト"/>
        <xdr:cNvSpPr txBox="1"/>
      </xdr:nvSpPr>
      <xdr:spPr>
        <a:xfrm>
          <a:off x="10528300" y="96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113218</xdr:rowOff>
    </xdr:from>
    <xdr:to>
      <xdr:col>50</xdr:col>
      <xdr:colOff>165100</xdr:colOff>
      <xdr:row>57</xdr:row>
      <xdr:rowOff>43368</xdr:rowOff>
    </xdr:to>
    <xdr:sp macro="" textlink="">
      <xdr:nvSpPr>
        <xdr:cNvPr id="367" name="楕円 366"/>
        <xdr:cNvSpPr/>
      </xdr:nvSpPr>
      <xdr:spPr>
        <a:xfrm>
          <a:off x="9588500" y="97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59895</xdr:rowOff>
    </xdr:from>
    <xdr:ext cx="599010" cy="259045"/>
    <xdr:sp macro="" textlink="">
      <xdr:nvSpPr>
        <xdr:cNvPr id="368" name="テキスト ボックス 367"/>
        <xdr:cNvSpPr txBox="1"/>
      </xdr:nvSpPr>
      <xdr:spPr>
        <a:xfrm>
          <a:off x="9339795" y="948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4935</xdr:rowOff>
    </xdr:from>
    <xdr:to>
      <xdr:col>46</xdr:col>
      <xdr:colOff>38100</xdr:colOff>
      <xdr:row>58</xdr:row>
      <xdr:rowOff>106535</xdr:rowOff>
    </xdr:to>
    <xdr:sp macro="" textlink="">
      <xdr:nvSpPr>
        <xdr:cNvPr id="369" name="楕円 368"/>
        <xdr:cNvSpPr/>
      </xdr:nvSpPr>
      <xdr:spPr>
        <a:xfrm>
          <a:off x="8699500" y="99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123062</xdr:rowOff>
    </xdr:from>
    <xdr:ext cx="599010" cy="259045"/>
    <xdr:sp macro="" textlink="">
      <xdr:nvSpPr>
        <xdr:cNvPr id="370" name="テキスト ボックス 369"/>
        <xdr:cNvSpPr txBox="1"/>
      </xdr:nvSpPr>
      <xdr:spPr>
        <a:xfrm>
          <a:off x="8450795" y="972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4385</xdr:rowOff>
    </xdr:from>
    <xdr:to>
      <xdr:col>41</xdr:col>
      <xdr:colOff>101600</xdr:colOff>
      <xdr:row>58</xdr:row>
      <xdr:rowOff>105985</xdr:rowOff>
    </xdr:to>
    <xdr:sp macro="" textlink="">
      <xdr:nvSpPr>
        <xdr:cNvPr id="371" name="楕円 370"/>
        <xdr:cNvSpPr/>
      </xdr:nvSpPr>
      <xdr:spPr>
        <a:xfrm>
          <a:off x="7810500" y="99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122512</xdr:rowOff>
    </xdr:from>
    <xdr:ext cx="599010" cy="259045"/>
    <xdr:sp macro="" textlink="">
      <xdr:nvSpPr>
        <xdr:cNvPr id="372" name="テキスト ボックス 371"/>
        <xdr:cNvSpPr txBox="1"/>
      </xdr:nvSpPr>
      <xdr:spPr>
        <a:xfrm>
          <a:off x="7561795" y="972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34290</xdr:rowOff>
    </xdr:from>
    <xdr:to>
      <xdr:col>36</xdr:col>
      <xdr:colOff>165100</xdr:colOff>
      <xdr:row>57</xdr:row>
      <xdr:rowOff>135890</xdr:rowOff>
    </xdr:to>
    <xdr:sp macro="" textlink="">
      <xdr:nvSpPr>
        <xdr:cNvPr id="373" name="楕円 372"/>
        <xdr:cNvSpPr/>
      </xdr:nvSpPr>
      <xdr:spPr>
        <a:xfrm>
          <a:off x="6921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152417</xdr:rowOff>
    </xdr:from>
    <xdr:ext cx="599010" cy="259045"/>
    <xdr:sp macro="" textlink="">
      <xdr:nvSpPr>
        <xdr:cNvPr id="374" name="テキスト ボックス 373"/>
        <xdr:cNvSpPr txBox="1"/>
      </xdr:nvSpPr>
      <xdr:spPr>
        <a:xfrm>
          <a:off x="6672795" y="958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55449</xdr:rowOff>
    </xdr:from>
    <xdr:to>
      <xdr:col>55</xdr:col>
      <xdr:colOff>0</xdr:colOff>
      <xdr:row>78</xdr:row>
      <xdr:rowOff>73789</xdr:rowOff>
    </xdr:to>
    <xdr:cxnSp macro="">
      <xdr:nvCxnSpPr>
        <xdr:cNvPr id="401" name="直線コネクタ 400"/>
        <xdr:cNvCxnSpPr/>
      </xdr:nvCxnSpPr>
      <xdr:spPr>
        <a:xfrm>
          <a:off x="9639300" y="13428549"/>
          <a:ext cx="8382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55449</xdr:rowOff>
    </xdr:from>
    <xdr:to>
      <xdr:col>50</xdr:col>
      <xdr:colOff>114300</xdr:colOff>
      <xdr:row>78</xdr:row>
      <xdr:rowOff>94377</xdr:rowOff>
    </xdr:to>
    <xdr:cxnSp macro="">
      <xdr:nvCxnSpPr>
        <xdr:cNvPr id="404" name="直線コネクタ 403"/>
        <xdr:cNvCxnSpPr/>
      </xdr:nvCxnSpPr>
      <xdr:spPr>
        <a:xfrm flipV="1">
          <a:off x="8750300" y="13428549"/>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94377</xdr:rowOff>
    </xdr:from>
    <xdr:to>
      <xdr:col>45</xdr:col>
      <xdr:colOff>177800</xdr:colOff>
      <xdr:row>78</xdr:row>
      <xdr:rowOff>104758</xdr:rowOff>
    </xdr:to>
    <xdr:cxnSp macro="">
      <xdr:nvCxnSpPr>
        <xdr:cNvPr id="407" name="直線コネクタ 406"/>
        <xdr:cNvCxnSpPr/>
      </xdr:nvCxnSpPr>
      <xdr:spPr>
        <a:xfrm flipV="1">
          <a:off x="7861300" y="13467477"/>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88508</xdr:rowOff>
    </xdr:from>
    <xdr:to>
      <xdr:col>41</xdr:col>
      <xdr:colOff>50800</xdr:colOff>
      <xdr:row>78</xdr:row>
      <xdr:rowOff>104758</xdr:rowOff>
    </xdr:to>
    <xdr:cxnSp macro="">
      <xdr:nvCxnSpPr>
        <xdr:cNvPr id="410" name="直線コネクタ 409"/>
        <xdr:cNvCxnSpPr/>
      </xdr:nvCxnSpPr>
      <xdr:spPr>
        <a:xfrm>
          <a:off x="6972300" y="13461608"/>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22989</xdr:rowOff>
    </xdr:from>
    <xdr:to>
      <xdr:col>55</xdr:col>
      <xdr:colOff>50800</xdr:colOff>
      <xdr:row>78</xdr:row>
      <xdr:rowOff>124589</xdr:rowOff>
    </xdr:to>
    <xdr:sp macro="" textlink="">
      <xdr:nvSpPr>
        <xdr:cNvPr id="420" name="楕円 419"/>
        <xdr:cNvSpPr/>
      </xdr:nvSpPr>
      <xdr:spPr>
        <a:xfrm>
          <a:off x="10426700" y="133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109366</xdr:rowOff>
    </xdr:from>
    <xdr:ext cx="534377" cy="259045"/>
    <xdr:sp macro="" textlink="">
      <xdr:nvSpPr>
        <xdr:cNvPr id="421" name="商工費該当値テキスト"/>
        <xdr:cNvSpPr txBox="1"/>
      </xdr:nvSpPr>
      <xdr:spPr>
        <a:xfrm>
          <a:off x="10528300" y="13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4649</xdr:rowOff>
    </xdr:from>
    <xdr:to>
      <xdr:col>50</xdr:col>
      <xdr:colOff>165100</xdr:colOff>
      <xdr:row>78</xdr:row>
      <xdr:rowOff>106249</xdr:rowOff>
    </xdr:to>
    <xdr:sp macro="" textlink="">
      <xdr:nvSpPr>
        <xdr:cNvPr id="422" name="楕円 421"/>
        <xdr:cNvSpPr/>
      </xdr:nvSpPr>
      <xdr:spPr>
        <a:xfrm>
          <a:off x="9588500" y="133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97376</xdr:rowOff>
    </xdr:from>
    <xdr:ext cx="534377" cy="259045"/>
    <xdr:sp macro="" textlink="">
      <xdr:nvSpPr>
        <xdr:cNvPr id="423" name="テキスト ボックス 422"/>
        <xdr:cNvSpPr txBox="1"/>
      </xdr:nvSpPr>
      <xdr:spPr>
        <a:xfrm>
          <a:off x="9372111" y="134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43577</xdr:rowOff>
    </xdr:from>
    <xdr:to>
      <xdr:col>46</xdr:col>
      <xdr:colOff>38100</xdr:colOff>
      <xdr:row>78</xdr:row>
      <xdr:rowOff>145177</xdr:rowOff>
    </xdr:to>
    <xdr:sp macro="" textlink="">
      <xdr:nvSpPr>
        <xdr:cNvPr id="424" name="楕円 423"/>
        <xdr:cNvSpPr/>
      </xdr:nvSpPr>
      <xdr:spPr>
        <a:xfrm>
          <a:off x="8699500" y="134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136304</xdr:rowOff>
    </xdr:from>
    <xdr:ext cx="534377" cy="259045"/>
    <xdr:sp macro="" textlink="">
      <xdr:nvSpPr>
        <xdr:cNvPr id="425" name="テキスト ボックス 424"/>
        <xdr:cNvSpPr txBox="1"/>
      </xdr:nvSpPr>
      <xdr:spPr>
        <a:xfrm>
          <a:off x="8483111" y="13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53958</xdr:rowOff>
    </xdr:from>
    <xdr:to>
      <xdr:col>41</xdr:col>
      <xdr:colOff>101600</xdr:colOff>
      <xdr:row>78</xdr:row>
      <xdr:rowOff>155558</xdr:rowOff>
    </xdr:to>
    <xdr:sp macro="" textlink="">
      <xdr:nvSpPr>
        <xdr:cNvPr id="426" name="楕円 425"/>
        <xdr:cNvSpPr/>
      </xdr:nvSpPr>
      <xdr:spPr>
        <a:xfrm>
          <a:off x="7810500" y="134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146685</xdr:rowOff>
    </xdr:from>
    <xdr:ext cx="534377" cy="259045"/>
    <xdr:sp macro="" textlink="">
      <xdr:nvSpPr>
        <xdr:cNvPr id="427" name="テキスト ボックス 426"/>
        <xdr:cNvSpPr txBox="1"/>
      </xdr:nvSpPr>
      <xdr:spPr>
        <a:xfrm>
          <a:off x="7594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37708</xdr:rowOff>
    </xdr:from>
    <xdr:to>
      <xdr:col>36</xdr:col>
      <xdr:colOff>165100</xdr:colOff>
      <xdr:row>78</xdr:row>
      <xdr:rowOff>139308</xdr:rowOff>
    </xdr:to>
    <xdr:sp macro="" textlink="">
      <xdr:nvSpPr>
        <xdr:cNvPr id="428" name="楕円 427"/>
        <xdr:cNvSpPr/>
      </xdr:nvSpPr>
      <xdr:spPr>
        <a:xfrm>
          <a:off x="6921500" y="13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130435</xdr:rowOff>
    </xdr:from>
    <xdr:ext cx="534377" cy="259045"/>
    <xdr:sp macro="" textlink="">
      <xdr:nvSpPr>
        <xdr:cNvPr id="429" name="テキスト ボックス 428"/>
        <xdr:cNvSpPr txBox="1"/>
      </xdr:nvSpPr>
      <xdr:spPr>
        <a:xfrm>
          <a:off x="6705111" y="135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38314</xdr:rowOff>
    </xdr:from>
    <xdr:to>
      <xdr:col>55</xdr:col>
      <xdr:colOff>0</xdr:colOff>
      <xdr:row>97</xdr:row>
      <xdr:rowOff>42362</xdr:rowOff>
    </xdr:to>
    <xdr:cxnSp macro="">
      <xdr:nvCxnSpPr>
        <xdr:cNvPr id="456" name="直線コネクタ 455"/>
        <xdr:cNvCxnSpPr/>
      </xdr:nvCxnSpPr>
      <xdr:spPr>
        <a:xfrm flipV="1">
          <a:off x="9639300" y="16668964"/>
          <a:ext cx="8382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166142</xdr:rowOff>
    </xdr:from>
    <xdr:to>
      <xdr:col>50</xdr:col>
      <xdr:colOff>114300</xdr:colOff>
      <xdr:row>97</xdr:row>
      <xdr:rowOff>42362</xdr:rowOff>
    </xdr:to>
    <xdr:cxnSp macro="">
      <xdr:nvCxnSpPr>
        <xdr:cNvPr id="459" name="直線コネクタ 458"/>
        <xdr:cNvCxnSpPr/>
      </xdr:nvCxnSpPr>
      <xdr:spPr>
        <a:xfrm>
          <a:off x="8750300" y="16625342"/>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139343</xdr:rowOff>
    </xdr:from>
    <xdr:to>
      <xdr:col>45</xdr:col>
      <xdr:colOff>177800</xdr:colOff>
      <xdr:row>96</xdr:row>
      <xdr:rowOff>166142</xdr:rowOff>
    </xdr:to>
    <xdr:cxnSp macro="">
      <xdr:nvCxnSpPr>
        <xdr:cNvPr id="462" name="直線コネクタ 461"/>
        <xdr:cNvCxnSpPr/>
      </xdr:nvCxnSpPr>
      <xdr:spPr>
        <a:xfrm>
          <a:off x="7861300" y="16598543"/>
          <a:ext cx="889000" cy="2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4" name="テキスト ボックス 463"/>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135635</xdr:rowOff>
    </xdr:from>
    <xdr:to>
      <xdr:col>41</xdr:col>
      <xdr:colOff>50800</xdr:colOff>
      <xdr:row>96</xdr:row>
      <xdr:rowOff>139343</xdr:rowOff>
    </xdr:to>
    <xdr:cxnSp macro="">
      <xdr:nvCxnSpPr>
        <xdr:cNvPr id="465" name="直線コネクタ 464"/>
        <xdr:cNvCxnSpPr/>
      </xdr:nvCxnSpPr>
      <xdr:spPr>
        <a:xfrm>
          <a:off x="6972300" y="16594835"/>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7" name="テキスト ボックス 466"/>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9" name="テキスト ボックス 468"/>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158964</xdr:rowOff>
    </xdr:from>
    <xdr:to>
      <xdr:col>55</xdr:col>
      <xdr:colOff>50800</xdr:colOff>
      <xdr:row>97</xdr:row>
      <xdr:rowOff>89114</xdr:rowOff>
    </xdr:to>
    <xdr:sp macro="" textlink="">
      <xdr:nvSpPr>
        <xdr:cNvPr id="475" name="楕円 474"/>
        <xdr:cNvSpPr/>
      </xdr:nvSpPr>
      <xdr:spPr>
        <a:xfrm>
          <a:off x="10426700" y="16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137391</xdr:rowOff>
    </xdr:from>
    <xdr:ext cx="599010" cy="259045"/>
    <xdr:sp macro="" textlink="">
      <xdr:nvSpPr>
        <xdr:cNvPr id="476" name="土木費該当値テキスト"/>
        <xdr:cNvSpPr txBox="1"/>
      </xdr:nvSpPr>
      <xdr:spPr>
        <a:xfrm>
          <a:off x="10528300" y="1659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163012</xdr:rowOff>
    </xdr:from>
    <xdr:to>
      <xdr:col>50</xdr:col>
      <xdr:colOff>165100</xdr:colOff>
      <xdr:row>97</xdr:row>
      <xdr:rowOff>93162</xdr:rowOff>
    </xdr:to>
    <xdr:sp macro="" textlink="">
      <xdr:nvSpPr>
        <xdr:cNvPr id="477" name="楕円 476"/>
        <xdr:cNvSpPr/>
      </xdr:nvSpPr>
      <xdr:spPr>
        <a:xfrm>
          <a:off x="9588500" y="166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84289</xdr:rowOff>
    </xdr:from>
    <xdr:ext cx="599010" cy="259045"/>
    <xdr:sp macro="" textlink="">
      <xdr:nvSpPr>
        <xdr:cNvPr id="478" name="テキスト ボックス 477"/>
        <xdr:cNvSpPr txBox="1"/>
      </xdr:nvSpPr>
      <xdr:spPr>
        <a:xfrm>
          <a:off x="9339795" y="167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115342</xdr:rowOff>
    </xdr:from>
    <xdr:to>
      <xdr:col>46</xdr:col>
      <xdr:colOff>38100</xdr:colOff>
      <xdr:row>97</xdr:row>
      <xdr:rowOff>45492</xdr:rowOff>
    </xdr:to>
    <xdr:sp macro="" textlink="">
      <xdr:nvSpPr>
        <xdr:cNvPr id="479" name="楕円 478"/>
        <xdr:cNvSpPr/>
      </xdr:nvSpPr>
      <xdr:spPr>
        <a:xfrm>
          <a:off x="8699500" y="165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62019</xdr:rowOff>
    </xdr:from>
    <xdr:ext cx="599010" cy="259045"/>
    <xdr:sp macro="" textlink="">
      <xdr:nvSpPr>
        <xdr:cNvPr id="480" name="テキスト ボックス 479"/>
        <xdr:cNvSpPr txBox="1"/>
      </xdr:nvSpPr>
      <xdr:spPr>
        <a:xfrm>
          <a:off x="8450795" y="163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88543</xdr:rowOff>
    </xdr:from>
    <xdr:to>
      <xdr:col>41</xdr:col>
      <xdr:colOff>101600</xdr:colOff>
      <xdr:row>97</xdr:row>
      <xdr:rowOff>18693</xdr:rowOff>
    </xdr:to>
    <xdr:sp macro="" textlink="">
      <xdr:nvSpPr>
        <xdr:cNvPr id="481" name="楕円 480"/>
        <xdr:cNvSpPr/>
      </xdr:nvSpPr>
      <xdr:spPr>
        <a:xfrm>
          <a:off x="7810500" y="165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35220</xdr:rowOff>
    </xdr:from>
    <xdr:ext cx="599010" cy="259045"/>
    <xdr:sp macro="" textlink="">
      <xdr:nvSpPr>
        <xdr:cNvPr id="482" name="テキスト ボックス 481"/>
        <xdr:cNvSpPr txBox="1"/>
      </xdr:nvSpPr>
      <xdr:spPr>
        <a:xfrm>
          <a:off x="7561795" y="1632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84835</xdr:rowOff>
    </xdr:from>
    <xdr:to>
      <xdr:col>36</xdr:col>
      <xdr:colOff>165100</xdr:colOff>
      <xdr:row>97</xdr:row>
      <xdr:rowOff>14985</xdr:rowOff>
    </xdr:to>
    <xdr:sp macro="" textlink="">
      <xdr:nvSpPr>
        <xdr:cNvPr id="483" name="楕円 482"/>
        <xdr:cNvSpPr/>
      </xdr:nvSpPr>
      <xdr:spPr>
        <a:xfrm>
          <a:off x="6921500" y="16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31512</xdr:rowOff>
    </xdr:from>
    <xdr:ext cx="599010" cy="259045"/>
    <xdr:sp macro="" textlink="">
      <xdr:nvSpPr>
        <xdr:cNvPr id="484" name="テキスト ボックス 483"/>
        <xdr:cNvSpPr txBox="1"/>
      </xdr:nvSpPr>
      <xdr:spPr>
        <a:xfrm>
          <a:off x="6672795" y="1631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65944</xdr:rowOff>
    </xdr:from>
    <xdr:to>
      <xdr:col>85</xdr:col>
      <xdr:colOff>126364</xdr:colOff>
      <xdr:row>38</xdr:row>
      <xdr:rowOff>112679</xdr:rowOff>
    </xdr:to>
    <xdr:cxnSp macro="">
      <xdr:nvCxnSpPr>
        <xdr:cNvPr id="506" name="直線コネクタ 505"/>
        <xdr:cNvCxnSpPr/>
      </xdr:nvCxnSpPr>
      <xdr:spPr>
        <a:xfrm flipV="1">
          <a:off x="16317595" y="5723794"/>
          <a:ext cx="1269" cy="9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116506</xdr:rowOff>
    </xdr:from>
    <xdr:ext cx="469744" cy="259045"/>
    <xdr:sp macro="" textlink="">
      <xdr:nvSpPr>
        <xdr:cNvPr id="507" name="消防費最小値テキスト"/>
        <xdr:cNvSpPr txBox="1"/>
      </xdr:nvSpPr>
      <xdr:spPr>
        <a:xfrm>
          <a:off x="16370300" y="663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112679</xdr:rowOff>
    </xdr:from>
    <xdr:to>
      <xdr:col>86</xdr:col>
      <xdr:colOff>25400</xdr:colOff>
      <xdr:row>38</xdr:row>
      <xdr:rowOff>112679</xdr:rowOff>
    </xdr:to>
    <xdr:cxnSp macro="">
      <xdr:nvCxnSpPr>
        <xdr:cNvPr id="508" name="直線コネクタ 507"/>
        <xdr:cNvCxnSpPr/>
      </xdr:nvCxnSpPr>
      <xdr:spPr>
        <a:xfrm>
          <a:off x="16230600" y="662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12621</xdr:rowOff>
    </xdr:from>
    <xdr:ext cx="599010" cy="259045"/>
    <xdr:sp macro="" textlink="">
      <xdr:nvSpPr>
        <xdr:cNvPr id="509" name="消防費最大値テキスト"/>
        <xdr:cNvSpPr txBox="1"/>
      </xdr:nvSpPr>
      <xdr:spPr>
        <a:xfrm>
          <a:off x="16370300" y="549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65944</xdr:rowOff>
    </xdr:from>
    <xdr:to>
      <xdr:col>86</xdr:col>
      <xdr:colOff>25400</xdr:colOff>
      <xdr:row>33</xdr:row>
      <xdr:rowOff>65944</xdr:rowOff>
    </xdr:to>
    <xdr:cxnSp macro="">
      <xdr:nvCxnSpPr>
        <xdr:cNvPr id="510" name="直線コネクタ 509"/>
        <xdr:cNvCxnSpPr/>
      </xdr:nvCxnSpPr>
      <xdr:spPr>
        <a:xfrm>
          <a:off x="16230600" y="572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106073</xdr:rowOff>
    </xdr:from>
    <xdr:to>
      <xdr:col>85</xdr:col>
      <xdr:colOff>127000</xdr:colOff>
      <xdr:row>37</xdr:row>
      <xdr:rowOff>8077</xdr:rowOff>
    </xdr:to>
    <xdr:cxnSp macro="">
      <xdr:nvCxnSpPr>
        <xdr:cNvPr id="511" name="直線コネクタ 510"/>
        <xdr:cNvCxnSpPr/>
      </xdr:nvCxnSpPr>
      <xdr:spPr>
        <a:xfrm>
          <a:off x="15481300" y="5421023"/>
          <a:ext cx="838200" cy="9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149897</xdr:rowOff>
    </xdr:from>
    <xdr:ext cx="534377" cy="259045"/>
    <xdr:sp macro="" textlink="">
      <xdr:nvSpPr>
        <xdr:cNvPr id="512" name="消防費平均値テキスト"/>
        <xdr:cNvSpPr txBox="1"/>
      </xdr:nvSpPr>
      <xdr:spPr>
        <a:xfrm>
          <a:off x="16370300" y="632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xdr:rowOff>
    </xdr:from>
    <xdr:to>
      <xdr:col>85</xdr:col>
      <xdr:colOff>177800</xdr:colOff>
      <xdr:row>37</xdr:row>
      <xdr:rowOff>101620</xdr:rowOff>
    </xdr:to>
    <xdr:sp macro="" textlink="">
      <xdr:nvSpPr>
        <xdr:cNvPr id="513" name="フローチャート: 判断 512"/>
        <xdr:cNvSpPr/>
      </xdr:nvSpPr>
      <xdr:spPr>
        <a:xfrm>
          <a:off x="162687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106073</xdr:rowOff>
    </xdr:from>
    <xdr:to>
      <xdr:col>81</xdr:col>
      <xdr:colOff>50800</xdr:colOff>
      <xdr:row>36</xdr:row>
      <xdr:rowOff>130963</xdr:rowOff>
    </xdr:to>
    <xdr:cxnSp macro="">
      <xdr:nvCxnSpPr>
        <xdr:cNvPr id="514" name="直線コネクタ 513"/>
        <xdr:cNvCxnSpPr/>
      </xdr:nvCxnSpPr>
      <xdr:spPr>
        <a:xfrm flipV="1">
          <a:off x="14592300" y="5421023"/>
          <a:ext cx="889000" cy="8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111929</xdr:rowOff>
    </xdr:from>
    <xdr:to>
      <xdr:col>81</xdr:col>
      <xdr:colOff>101600</xdr:colOff>
      <xdr:row>37</xdr:row>
      <xdr:rowOff>42079</xdr:rowOff>
    </xdr:to>
    <xdr:sp macro="" textlink="">
      <xdr:nvSpPr>
        <xdr:cNvPr id="515" name="フローチャート: 判断 514"/>
        <xdr:cNvSpPr/>
      </xdr:nvSpPr>
      <xdr:spPr>
        <a:xfrm>
          <a:off x="15430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33206</xdr:rowOff>
    </xdr:from>
    <xdr:ext cx="534377" cy="259045"/>
    <xdr:sp macro="" textlink="">
      <xdr:nvSpPr>
        <xdr:cNvPr id="516" name="テキスト ボックス 515"/>
        <xdr:cNvSpPr txBox="1"/>
      </xdr:nvSpPr>
      <xdr:spPr>
        <a:xfrm>
          <a:off x="15214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7382</xdr:rowOff>
    </xdr:from>
    <xdr:to>
      <xdr:col>76</xdr:col>
      <xdr:colOff>114300</xdr:colOff>
      <xdr:row>36</xdr:row>
      <xdr:rowOff>130963</xdr:rowOff>
    </xdr:to>
    <xdr:cxnSp macro="">
      <xdr:nvCxnSpPr>
        <xdr:cNvPr id="517" name="直線コネクタ 516"/>
        <xdr:cNvCxnSpPr/>
      </xdr:nvCxnSpPr>
      <xdr:spPr>
        <a:xfrm>
          <a:off x="13703300" y="6179582"/>
          <a:ext cx="8890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51446</xdr:rowOff>
    </xdr:from>
    <xdr:to>
      <xdr:col>76</xdr:col>
      <xdr:colOff>165100</xdr:colOff>
      <xdr:row>37</xdr:row>
      <xdr:rowOff>153046</xdr:rowOff>
    </xdr:to>
    <xdr:sp macro="" textlink="">
      <xdr:nvSpPr>
        <xdr:cNvPr id="518" name="フローチャート: 判断 517"/>
        <xdr:cNvSpPr/>
      </xdr:nvSpPr>
      <xdr:spPr>
        <a:xfrm>
          <a:off x="14541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144173</xdr:rowOff>
    </xdr:from>
    <xdr:ext cx="534377" cy="259045"/>
    <xdr:sp macro="" textlink="">
      <xdr:nvSpPr>
        <xdr:cNvPr id="519" name="テキスト ボックス 518"/>
        <xdr:cNvSpPr txBox="1"/>
      </xdr:nvSpPr>
      <xdr:spPr>
        <a:xfrm>
          <a:off x="14325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7382</xdr:rowOff>
    </xdr:from>
    <xdr:to>
      <xdr:col>71</xdr:col>
      <xdr:colOff>177800</xdr:colOff>
      <xdr:row>37</xdr:row>
      <xdr:rowOff>64632</xdr:rowOff>
    </xdr:to>
    <xdr:cxnSp macro="">
      <xdr:nvCxnSpPr>
        <xdr:cNvPr id="520" name="直線コネクタ 519"/>
        <xdr:cNvCxnSpPr/>
      </xdr:nvCxnSpPr>
      <xdr:spPr>
        <a:xfrm flipV="1">
          <a:off x="12814300" y="6179582"/>
          <a:ext cx="889000" cy="2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70164</xdr:rowOff>
    </xdr:from>
    <xdr:to>
      <xdr:col>72</xdr:col>
      <xdr:colOff>38100</xdr:colOff>
      <xdr:row>38</xdr:row>
      <xdr:rowOff>314</xdr:rowOff>
    </xdr:to>
    <xdr:sp macro="" textlink="">
      <xdr:nvSpPr>
        <xdr:cNvPr id="521" name="フローチャート: 判断 520"/>
        <xdr:cNvSpPr/>
      </xdr:nvSpPr>
      <xdr:spPr>
        <a:xfrm>
          <a:off x="13652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162891</xdr:rowOff>
    </xdr:from>
    <xdr:ext cx="534377" cy="259045"/>
    <xdr:sp macro="" textlink="">
      <xdr:nvSpPr>
        <xdr:cNvPr id="522" name="テキスト ボックス 521"/>
        <xdr:cNvSpPr txBox="1"/>
      </xdr:nvSpPr>
      <xdr:spPr>
        <a:xfrm>
          <a:off x="13436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72532</xdr:rowOff>
    </xdr:from>
    <xdr:to>
      <xdr:col>67</xdr:col>
      <xdr:colOff>101600</xdr:colOff>
      <xdr:row>38</xdr:row>
      <xdr:rowOff>2682</xdr:rowOff>
    </xdr:to>
    <xdr:sp macro="" textlink="">
      <xdr:nvSpPr>
        <xdr:cNvPr id="523" name="フローチャート: 判断 522"/>
        <xdr:cNvSpPr/>
      </xdr:nvSpPr>
      <xdr:spPr>
        <a:xfrm>
          <a:off x="12763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165259</xdr:rowOff>
    </xdr:from>
    <xdr:ext cx="534377" cy="259045"/>
    <xdr:sp macro="" textlink="">
      <xdr:nvSpPr>
        <xdr:cNvPr id="524" name="テキスト ボックス 523"/>
        <xdr:cNvSpPr txBox="1"/>
      </xdr:nvSpPr>
      <xdr:spPr>
        <a:xfrm>
          <a:off x="12547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128727</xdr:rowOff>
    </xdr:from>
    <xdr:to>
      <xdr:col>85</xdr:col>
      <xdr:colOff>177800</xdr:colOff>
      <xdr:row>37</xdr:row>
      <xdr:rowOff>58877</xdr:rowOff>
    </xdr:to>
    <xdr:sp macro="" textlink="">
      <xdr:nvSpPr>
        <xdr:cNvPr id="530" name="楕円 529"/>
        <xdr:cNvSpPr/>
      </xdr:nvSpPr>
      <xdr:spPr>
        <a:xfrm>
          <a:off x="162687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151604</xdr:rowOff>
    </xdr:from>
    <xdr:ext cx="534377" cy="259045"/>
    <xdr:sp macro="" textlink="">
      <xdr:nvSpPr>
        <xdr:cNvPr id="531" name="消防費該当値テキスト"/>
        <xdr:cNvSpPr txBox="1"/>
      </xdr:nvSpPr>
      <xdr:spPr>
        <a:xfrm>
          <a:off x="16370300" y="61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55273</xdr:rowOff>
    </xdr:from>
    <xdr:to>
      <xdr:col>81</xdr:col>
      <xdr:colOff>101600</xdr:colOff>
      <xdr:row>31</xdr:row>
      <xdr:rowOff>156873</xdr:rowOff>
    </xdr:to>
    <xdr:sp macro="" textlink="">
      <xdr:nvSpPr>
        <xdr:cNvPr id="532" name="楕円 531"/>
        <xdr:cNvSpPr/>
      </xdr:nvSpPr>
      <xdr:spPr>
        <a:xfrm>
          <a:off x="15430500" y="53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1950</xdr:rowOff>
    </xdr:from>
    <xdr:ext cx="599010" cy="259045"/>
    <xdr:sp macro="" textlink="">
      <xdr:nvSpPr>
        <xdr:cNvPr id="533" name="テキスト ボックス 532"/>
        <xdr:cNvSpPr txBox="1"/>
      </xdr:nvSpPr>
      <xdr:spPr>
        <a:xfrm>
          <a:off x="15181795" y="514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80163</xdr:rowOff>
    </xdr:from>
    <xdr:to>
      <xdr:col>76</xdr:col>
      <xdr:colOff>165100</xdr:colOff>
      <xdr:row>37</xdr:row>
      <xdr:rowOff>10313</xdr:rowOff>
    </xdr:to>
    <xdr:sp macro="" textlink="">
      <xdr:nvSpPr>
        <xdr:cNvPr id="534" name="楕円 533"/>
        <xdr:cNvSpPr/>
      </xdr:nvSpPr>
      <xdr:spPr>
        <a:xfrm>
          <a:off x="14541500" y="62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26840</xdr:rowOff>
    </xdr:from>
    <xdr:ext cx="534377" cy="259045"/>
    <xdr:sp macro="" textlink="">
      <xdr:nvSpPr>
        <xdr:cNvPr id="535" name="テキスト ボックス 534"/>
        <xdr:cNvSpPr txBox="1"/>
      </xdr:nvSpPr>
      <xdr:spPr>
        <a:xfrm>
          <a:off x="14325111" y="60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128032</xdr:rowOff>
    </xdr:from>
    <xdr:to>
      <xdr:col>72</xdr:col>
      <xdr:colOff>38100</xdr:colOff>
      <xdr:row>36</xdr:row>
      <xdr:rowOff>58182</xdr:rowOff>
    </xdr:to>
    <xdr:sp macro="" textlink="">
      <xdr:nvSpPr>
        <xdr:cNvPr id="536" name="楕円 535"/>
        <xdr:cNvSpPr/>
      </xdr:nvSpPr>
      <xdr:spPr>
        <a:xfrm>
          <a:off x="13652500" y="61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74709</xdr:rowOff>
    </xdr:from>
    <xdr:ext cx="599010" cy="259045"/>
    <xdr:sp macro="" textlink="">
      <xdr:nvSpPr>
        <xdr:cNvPr id="537" name="テキスト ボックス 536"/>
        <xdr:cNvSpPr txBox="1"/>
      </xdr:nvSpPr>
      <xdr:spPr>
        <a:xfrm>
          <a:off x="13403795" y="590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13832</xdr:rowOff>
    </xdr:from>
    <xdr:to>
      <xdr:col>67</xdr:col>
      <xdr:colOff>101600</xdr:colOff>
      <xdr:row>37</xdr:row>
      <xdr:rowOff>115432</xdr:rowOff>
    </xdr:to>
    <xdr:sp macro="" textlink="">
      <xdr:nvSpPr>
        <xdr:cNvPr id="538" name="楕円 537"/>
        <xdr:cNvSpPr/>
      </xdr:nvSpPr>
      <xdr:spPr>
        <a:xfrm>
          <a:off x="12763500" y="63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131959</xdr:rowOff>
    </xdr:from>
    <xdr:ext cx="534377" cy="259045"/>
    <xdr:sp macro="" textlink="">
      <xdr:nvSpPr>
        <xdr:cNvPr id="539" name="テキスト ボックス 538"/>
        <xdr:cNvSpPr txBox="1"/>
      </xdr:nvSpPr>
      <xdr:spPr>
        <a:xfrm>
          <a:off x="12547111" y="61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3" name="直線コネクタ 562"/>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4"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5" name="直線コネクタ 564"/>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6"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7" name="直線コネクタ 566"/>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45578</xdr:rowOff>
    </xdr:from>
    <xdr:to>
      <xdr:col>85</xdr:col>
      <xdr:colOff>127000</xdr:colOff>
      <xdr:row>57</xdr:row>
      <xdr:rowOff>107231</xdr:rowOff>
    </xdr:to>
    <xdr:cxnSp macro="">
      <xdr:nvCxnSpPr>
        <xdr:cNvPr id="568" name="直線コネクタ 567"/>
        <xdr:cNvCxnSpPr/>
      </xdr:nvCxnSpPr>
      <xdr:spPr>
        <a:xfrm flipV="1">
          <a:off x="15481300" y="9818228"/>
          <a:ext cx="8382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69"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0" name="フローチャート: 判断 569"/>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107231</xdr:rowOff>
    </xdr:from>
    <xdr:to>
      <xdr:col>81</xdr:col>
      <xdr:colOff>50800</xdr:colOff>
      <xdr:row>57</xdr:row>
      <xdr:rowOff>132270</xdr:rowOff>
    </xdr:to>
    <xdr:cxnSp macro="">
      <xdr:nvCxnSpPr>
        <xdr:cNvPr id="571" name="直線コネクタ 570"/>
        <xdr:cNvCxnSpPr/>
      </xdr:nvCxnSpPr>
      <xdr:spPr>
        <a:xfrm flipV="1">
          <a:off x="14592300" y="9879881"/>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2" name="フローチャート: 判断 571"/>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3" name="テキスト ボックス 572"/>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132270</xdr:rowOff>
    </xdr:from>
    <xdr:to>
      <xdr:col>76</xdr:col>
      <xdr:colOff>114300</xdr:colOff>
      <xdr:row>58</xdr:row>
      <xdr:rowOff>151</xdr:rowOff>
    </xdr:to>
    <xdr:cxnSp macro="">
      <xdr:nvCxnSpPr>
        <xdr:cNvPr id="574" name="直線コネクタ 573"/>
        <xdr:cNvCxnSpPr/>
      </xdr:nvCxnSpPr>
      <xdr:spPr>
        <a:xfrm flipV="1">
          <a:off x="13703300" y="9904920"/>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5" name="フローチャート: 判断 574"/>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6" name="テキスト ボックス 575"/>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158971</xdr:rowOff>
    </xdr:from>
    <xdr:to>
      <xdr:col>71</xdr:col>
      <xdr:colOff>177800</xdr:colOff>
      <xdr:row>58</xdr:row>
      <xdr:rowOff>151</xdr:rowOff>
    </xdr:to>
    <xdr:cxnSp macro="">
      <xdr:nvCxnSpPr>
        <xdr:cNvPr id="577" name="直線コネクタ 576"/>
        <xdr:cNvCxnSpPr/>
      </xdr:nvCxnSpPr>
      <xdr:spPr>
        <a:xfrm>
          <a:off x="12814300" y="9931621"/>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78" name="フローチャート: 判断 577"/>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79" name="テキスト ボックス 578"/>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0" name="フローチャート: 判断 579"/>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1" name="テキスト ボックス 580"/>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166228</xdr:rowOff>
    </xdr:from>
    <xdr:to>
      <xdr:col>85</xdr:col>
      <xdr:colOff>177800</xdr:colOff>
      <xdr:row>57</xdr:row>
      <xdr:rowOff>96378</xdr:rowOff>
    </xdr:to>
    <xdr:sp macro="" textlink="">
      <xdr:nvSpPr>
        <xdr:cNvPr id="587" name="楕円 586"/>
        <xdr:cNvSpPr/>
      </xdr:nvSpPr>
      <xdr:spPr>
        <a:xfrm>
          <a:off x="16268700" y="97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17655</xdr:rowOff>
    </xdr:from>
    <xdr:ext cx="599010" cy="259045"/>
    <xdr:sp macro="" textlink="">
      <xdr:nvSpPr>
        <xdr:cNvPr id="588" name="教育費該当値テキスト"/>
        <xdr:cNvSpPr txBox="1"/>
      </xdr:nvSpPr>
      <xdr:spPr>
        <a:xfrm>
          <a:off x="16370300" y="961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56431</xdr:rowOff>
    </xdr:from>
    <xdr:to>
      <xdr:col>81</xdr:col>
      <xdr:colOff>101600</xdr:colOff>
      <xdr:row>57</xdr:row>
      <xdr:rowOff>158031</xdr:rowOff>
    </xdr:to>
    <xdr:sp macro="" textlink="">
      <xdr:nvSpPr>
        <xdr:cNvPr id="589" name="楕円 588"/>
        <xdr:cNvSpPr/>
      </xdr:nvSpPr>
      <xdr:spPr>
        <a:xfrm>
          <a:off x="15430500" y="9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3108</xdr:rowOff>
    </xdr:from>
    <xdr:ext cx="599010" cy="259045"/>
    <xdr:sp macro="" textlink="">
      <xdr:nvSpPr>
        <xdr:cNvPr id="590" name="テキスト ボックス 589"/>
        <xdr:cNvSpPr txBox="1"/>
      </xdr:nvSpPr>
      <xdr:spPr>
        <a:xfrm>
          <a:off x="15181795" y="960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81470</xdr:rowOff>
    </xdr:from>
    <xdr:to>
      <xdr:col>76</xdr:col>
      <xdr:colOff>165100</xdr:colOff>
      <xdr:row>58</xdr:row>
      <xdr:rowOff>11620</xdr:rowOff>
    </xdr:to>
    <xdr:sp macro="" textlink="">
      <xdr:nvSpPr>
        <xdr:cNvPr id="591" name="楕円 590"/>
        <xdr:cNvSpPr/>
      </xdr:nvSpPr>
      <xdr:spPr>
        <a:xfrm>
          <a:off x="14541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28147</xdr:rowOff>
    </xdr:from>
    <xdr:ext cx="599010" cy="259045"/>
    <xdr:sp macro="" textlink="">
      <xdr:nvSpPr>
        <xdr:cNvPr id="592" name="テキスト ボックス 591"/>
        <xdr:cNvSpPr txBox="1"/>
      </xdr:nvSpPr>
      <xdr:spPr>
        <a:xfrm>
          <a:off x="14292795" y="962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120801</xdr:rowOff>
    </xdr:from>
    <xdr:to>
      <xdr:col>72</xdr:col>
      <xdr:colOff>38100</xdr:colOff>
      <xdr:row>58</xdr:row>
      <xdr:rowOff>50951</xdr:rowOff>
    </xdr:to>
    <xdr:sp macro="" textlink="">
      <xdr:nvSpPr>
        <xdr:cNvPr id="593" name="楕円 592"/>
        <xdr:cNvSpPr/>
      </xdr:nvSpPr>
      <xdr:spPr>
        <a:xfrm>
          <a:off x="13652500" y="98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67478</xdr:rowOff>
    </xdr:from>
    <xdr:ext cx="599010" cy="259045"/>
    <xdr:sp macro="" textlink="">
      <xdr:nvSpPr>
        <xdr:cNvPr id="594" name="テキスト ボックス 593"/>
        <xdr:cNvSpPr txBox="1"/>
      </xdr:nvSpPr>
      <xdr:spPr>
        <a:xfrm>
          <a:off x="13403795" y="96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108171</xdr:rowOff>
    </xdr:from>
    <xdr:to>
      <xdr:col>67</xdr:col>
      <xdr:colOff>101600</xdr:colOff>
      <xdr:row>58</xdr:row>
      <xdr:rowOff>38321</xdr:rowOff>
    </xdr:to>
    <xdr:sp macro="" textlink="">
      <xdr:nvSpPr>
        <xdr:cNvPr id="595" name="楕円 594"/>
        <xdr:cNvSpPr/>
      </xdr:nvSpPr>
      <xdr:spPr>
        <a:xfrm>
          <a:off x="12763500" y="98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54848</xdr:rowOff>
    </xdr:from>
    <xdr:ext cx="599010" cy="259045"/>
    <xdr:sp macro="" textlink="">
      <xdr:nvSpPr>
        <xdr:cNvPr id="596" name="テキスト ボックス 595"/>
        <xdr:cNvSpPr txBox="1"/>
      </xdr:nvSpPr>
      <xdr:spPr>
        <a:xfrm>
          <a:off x="12514795" y="96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8" name="直線コネクタ 617"/>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1"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2" name="直線コネクタ 621"/>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4"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5" name="フローチャート: 判断 624"/>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7" name="フローチャート: 判断 626"/>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8" name="テキスト ボックス 627"/>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0" name="フローチャート: 判断 629"/>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1" name="テキスト ボックス 630"/>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96461</xdr:rowOff>
    </xdr:from>
    <xdr:to>
      <xdr:col>71</xdr:col>
      <xdr:colOff>177800</xdr:colOff>
      <xdr:row>78</xdr:row>
      <xdr:rowOff>139700</xdr:rowOff>
    </xdr:to>
    <xdr:cxnSp macro="">
      <xdr:nvCxnSpPr>
        <xdr:cNvPr id="632" name="直線コネクタ 631"/>
        <xdr:cNvCxnSpPr/>
      </xdr:nvCxnSpPr>
      <xdr:spPr>
        <a:xfrm>
          <a:off x="12814300" y="13469561"/>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3" name="フローチャート: 判断 632"/>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4" name="テキスト ボックス 633"/>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5" name="フローチャート: 判断 634"/>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145580</xdr:rowOff>
    </xdr:from>
    <xdr:ext cx="534377" cy="259045"/>
    <xdr:sp macro="" textlink="">
      <xdr:nvSpPr>
        <xdr:cNvPr id="636" name="テキスト ボックス 635"/>
        <xdr:cNvSpPr txBox="1"/>
      </xdr:nvSpPr>
      <xdr:spPr>
        <a:xfrm>
          <a:off x="12547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3"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45661</xdr:rowOff>
    </xdr:from>
    <xdr:to>
      <xdr:col>67</xdr:col>
      <xdr:colOff>101600</xdr:colOff>
      <xdr:row>78</xdr:row>
      <xdr:rowOff>147261</xdr:rowOff>
    </xdr:to>
    <xdr:sp macro="" textlink="">
      <xdr:nvSpPr>
        <xdr:cNvPr id="650" name="楕円 649"/>
        <xdr:cNvSpPr/>
      </xdr:nvSpPr>
      <xdr:spPr>
        <a:xfrm>
          <a:off x="12763500" y="134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163788</xdr:rowOff>
    </xdr:from>
    <xdr:ext cx="534377" cy="259045"/>
    <xdr:sp macro="" textlink="">
      <xdr:nvSpPr>
        <xdr:cNvPr id="651" name="テキスト ボックス 650"/>
        <xdr:cNvSpPr txBox="1"/>
      </xdr:nvSpPr>
      <xdr:spPr>
        <a:xfrm>
          <a:off x="12547111" y="131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5" name="直線コネクタ 674"/>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6"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7" name="直線コネクタ 676"/>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8"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9" name="直線コネクタ 678"/>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113133</xdr:rowOff>
    </xdr:from>
    <xdr:to>
      <xdr:col>85</xdr:col>
      <xdr:colOff>127000</xdr:colOff>
      <xdr:row>97</xdr:row>
      <xdr:rowOff>116413</xdr:rowOff>
    </xdr:to>
    <xdr:cxnSp macro="">
      <xdr:nvCxnSpPr>
        <xdr:cNvPr id="680" name="直線コネクタ 679"/>
        <xdr:cNvCxnSpPr/>
      </xdr:nvCxnSpPr>
      <xdr:spPr>
        <a:xfrm>
          <a:off x="15481300" y="16743783"/>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1"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2" name="フローチャート: 判断 681"/>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113133</xdr:rowOff>
    </xdr:from>
    <xdr:to>
      <xdr:col>81</xdr:col>
      <xdr:colOff>50800</xdr:colOff>
      <xdr:row>97</xdr:row>
      <xdr:rowOff>152144</xdr:rowOff>
    </xdr:to>
    <xdr:cxnSp macro="">
      <xdr:nvCxnSpPr>
        <xdr:cNvPr id="683" name="直線コネクタ 682"/>
        <xdr:cNvCxnSpPr/>
      </xdr:nvCxnSpPr>
      <xdr:spPr>
        <a:xfrm flipV="1">
          <a:off x="14592300" y="16743783"/>
          <a:ext cx="8890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4" name="フローチャート: 判断 683"/>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5" name="テキスト ボックス 684"/>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152144</xdr:rowOff>
    </xdr:from>
    <xdr:to>
      <xdr:col>76</xdr:col>
      <xdr:colOff>114300</xdr:colOff>
      <xdr:row>97</xdr:row>
      <xdr:rowOff>169996</xdr:rowOff>
    </xdr:to>
    <xdr:cxnSp macro="">
      <xdr:nvCxnSpPr>
        <xdr:cNvPr id="686" name="直線コネクタ 685"/>
        <xdr:cNvCxnSpPr/>
      </xdr:nvCxnSpPr>
      <xdr:spPr>
        <a:xfrm flipV="1">
          <a:off x="13703300" y="16782794"/>
          <a:ext cx="8890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7" name="フローチャート: 判断 686"/>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88" name="テキスト ボックス 687"/>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169996</xdr:rowOff>
    </xdr:from>
    <xdr:to>
      <xdr:col>71</xdr:col>
      <xdr:colOff>177800</xdr:colOff>
      <xdr:row>98</xdr:row>
      <xdr:rowOff>36438</xdr:rowOff>
    </xdr:to>
    <xdr:cxnSp macro="">
      <xdr:nvCxnSpPr>
        <xdr:cNvPr id="689" name="直線コネクタ 688"/>
        <xdr:cNvCxnSpPr/>
      </xdr:nvCxnSpPr>
      <xdr:spPr>
        <a:xfrm flipV="1">
          <a:off x="12814300" y="16800646"/>
          <a:ext cx="8890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0" name="フローチャート: 判断 689"/>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1" name="テキスト ボックス 690"/>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2" name="フローチャート: 判断 691"/>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3" name="テキスト ボックス 692"/>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65613</xdr:rowOff>
    </xdr:from>
    <xdr:to>
      <xdr:col>85</xdr:col>
      <xdr:colOff>177800</xdr:colOff>
      <xdr:row>97</xdr:row>
      <xdr:rowOff>167213</xdr:rowOff>
    </xdr:to>
    <xdr:sp macro="" textlink="">
      <xdr:nvSpPr>
        <xdr:cNvPr id="699" name="楕円 698"/>
        <xdr:cNvSpPr/>
      </xdr:nvSpPr>
      <xdr:spPr>
        <a:xfrm>
          <a:off x="16268700" y="166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44040</xdr:rowOff>
    </xdr:from>
    <xdr:ext cx="599010" cy="259045"/>
    <xdr:sp macro="" textlink="">
      <xdr:nvSpPr>
        <xdr:cNvPr id="700" name="公債費該当値テキスト"/>
        <xdr:cNvSpPr txBox="1"/>
      </xdr:nvSpPr>
      <xdr:spPr>
        <a:xfrm>
          <a:off x="16370300" y="1667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62333</xdr:rowOff>
    </xdr:from>
    <xdr:to>
      <xdr:col>81</xdr:col>
      <xdr:colOff>101600</xdr:colOff>
      <xdr:row>97</xdr:row>
      <xdr:rowOff>163933</xdr:rowOff>
    </xdr:to>
    <xdr:sp macro="" textlink="">
      <xdr:nvSpPr>
        <xdr:cNvPr id="701" name="楕円 700"/>
        <xdr:cNvSpPr/>
      </xdr:nvSpPr>
      <xdr:spPr>
        <a:xfrm>
          <a:off x="15430500" y="166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155060</xdr:rowOff>
    </xdr:from>
    <xdr:ext cx="599010" cy="259045"/>
    <xdr:sp macro="" textlink="">
      <xdr:nvSpPr>
        <xdr:cNvPr id="702" name="テキスト ボックス 701"/>
        <xdr:cNvSpPr txBox="1"/>
      </xdr:nvSpPr>
      <xdr:spPr>
        <a:xfrm>
          <a:off x="15181795" y="167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101344</xdr:rowOff>
    </xdr:from>
    <xdr:to>
      <xdr:col>76</xdr:col>
      <xdr:colOff>165100</xdr:colOff>
      <xdr:row>98</xdr:row>
      <xdr:rowOff>31494</xdr:rowOff>
    </xdr:to>
    <xdr:sp macro="" textlink="">
      <xdr:nvSpPr>
        <xdr:cNvPr id="703" name="楕円 702"/>
        <xdr:cNvSpPr/>
      </xdr:nvSpPr>
      <xdr:spPr>
        <a:xfrm>
          <a:off x="14541500" y="16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48021</xdr:rowOff>
    </xdr:from>
    <xdr:ext cx="599010" cy="259045"/>
    <xdr:sp macro="" textlink="">
      <xdr:nvSpPr>
        <xdr:cNvPr id="704" name="テキスト ボックス 703"/>
        <xdr:cNvSpPr txBox="1"/>
      </xdr:nvSpPr>
      <xdr:spPr>
        <a:xfrm>
          <a:off x="14292795" y="165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119196</xdr:rowOff>
    </xdr:from>
    <xdr:to>
      <xdr:col>72</xdr:col>
      <xdr:colOff>38100</xdr:colOff>
      <xdr:row>98</xdr:row>
      <xdr:rowOff>49346</xdr:rowOff>
    </xdr:to>
    <xdr:sp macro="" textlink="">
      <xdr:nvSpPr>
        <xdr:cNvPr id="705" name="楕円 704"/>
        <xdr:cNvSpPr/>
      </xdr:nvSpPr>
      <xdr:spPr>
        <a:xfrm>
          <a:off x="13652500" y="167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65873</xdr:rowOff>
    </xdr:from>
    <xdr:ext cx="599010" cy="259045"/>
    <xdr:sp macro="" textlink="">
      <xdr:nvSpPr>
        <xdr:cNvPr id="706" name="テキスト ボックス 705"/>
        <xdr:cNvSpPr txBox="1"/>
      </xdr:nvSpPr>
      <xdr:spPr>
        <a:xfrm>
          <a:off x="13403795" y="165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157088</xdr:rowOff>
    </xdr:from>
    <xdr:to>
      <xdr:col>67</xdr:col>
      <xdr:colOff>101600</xdr:colOff>
      <xdr:row>98</xdr:row>
      <xdr:rowOff>87238</xdr:rowOff>
    </xdr:to>
    <xdr:sp macro="" textlink="">
      <xdr:nvSpPr>
        <xdr:cNvPr id="707" name="楕円 706"/>
        <xdr:cNvSpPr/>
      </xdr:nvSpPr>
      <xdr:spPr>
        <a:xfrm>
          <a:off x="12763500" y="167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78365</xdr:rowOff>
    </xdr:from>
    <xdr:ext cx="534377" cy="259045"/>
    <xdr:sp macro="" textlink="">
      <xdr:nvSpPr>
        <xdr:cNvPr id="708" name="テキスト ボックス 707"/>
        <xdr:cNvSpPr txBox="1"/>
      </xdr:nvSpPr>
      <xdr:spPr>
        <a:xfrm>
          <a:off x="12547111" y="168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2" name="直線コネクタ 731"/>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3"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5"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6" name="直線コネクタ 735"/>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38"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9" name="フローチャート: 判断 738"/>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1" name="フローチャート: 判断 740"/>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2" name="テキスト ボックス 741"/>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4" name="フローチャート: 判断 743"/>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5" name="テキスト ボックス 744"/>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7" name="フローチャート: 判断 746"/>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48" name="テキスト ボックス 747"/>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49" name="フローチャート: 判断 748"/>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0" name="テキスト ボックス 749"/>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7"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ほぼ横ばいである。総務費は、庁舎等建設事業の減等により大幅に減少した。民生費は、住民税非課税世帯等臨時特別給付金事業などにより増加した。衛生費は、一般廃棄物最終処分場施設整備事業の減により大幅に減少した。農林水産業費は、畜産クラスター事業の減等により減少した。商工費は、新型コロナウイルス感染症対応関連経費の商工振興補助費等の減により減少した。土木費は、道路ストック総点検事業、橋梁長寿命化修繕事業などにより増加した。消防費は、消防庁舎建設事業の減により、事務組合負担金が大幅減となった。教育費は、小学校施設整備事業などにより増加した。災害復旧費は、災害がなく復旧事業はなかった。公債費は、繰上償還額の減により全体としては減少となったが、繰上償還額を除く元金償還額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国の経済対策関連補正予算等により、基金取り崩しを抑制できたこともあり、実質収支額及び実質単年度収支は黒字となった。しかし、今後も、普通交付税を含めた一般財源の確保が厳しい状況となる見込みであり、財政調整基金を始めとする各種基金の運用による財政運営が求められ、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実質公債費比率は、建設事業による地方債の増により平成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上昇に転じ、今後においても大型事業が続き上昇が見込まれるため、臨時財政対策債や過疎対策事業債など財政運営に有利な地方債の発行に努め、実質公債費比率の分子となる額の増加を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財政調整基金及び減債基金等の積立による充当可能基金等により平成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年度以降は将来負担比率は生じていない。今後も地方債発行の抑制や基金の運用の適正化に努めマイナス比率の確保に努める。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災害に対する備えや、老朽化する施設の改修・改築に対する備えとして、経費の削減や使用料等の見直し、職員の採用抑制や投資的建設事業を抑制しながら、将来の財政需要に備え積み立てを行っており、令和３年度は基金全体として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に対する備えや、老朽化する施設の改修・改築等の維持補修費は、年々増大していくものと想定されるため、引き続き経費の節減や投資的建設事業費の抑制を図りながら、積み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町の地域振興のために、自ら考え自ら実践する事業で、人づくりむらおこし産業振興や、その他各般に亘る地域振興事業の財源に充てるものです。公共施設等整備基金は、町が設置する公共施設や設備の整備に要する経費の財源に充てるものです。病院施設整備基金は、地域住民が安心して暮らせる医療体制確保のため、町内の病院施設の整備に要する経費の財源に充て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地域医療維持助成等の増により、取り崩しが増加したが、剰余金の積立を優先的に行ったため、基金全体では増加した。公共施設等整備基金は老朽化施設の改修等、公共交通確保対策事業基金は、公共交通の維持管理経費の財源として取り崩し、減少している。国営農地再編整備事業負担金支払基金は、国営農地再編整備事業の終了時に支払う負担金の財源として、病院施設整備基金は、将来の民間病院施設の建替を見据えた補助金の財源として積み立てをし、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地域振興基金は、町の施策のより取り崩しが多くなると想定されることから、優先的に積み立てを行う。公共交通確保対策事業基金は、公共交通の維持管理経費として取り崩しをし減少しているが、当分の間積み立てしない。国営農地再編整備事業負担金支払基金は、事業終了年まで積み立てを継続する。また、町民が安心して暮らせる医療体制の確保のため、病院施設整備基金も継続し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財政調整基金は、年度間の財源調整や、一般財源不足時に対応するための基金として積み立てをしているが、令和３年度は積み立て額よりも取り崩し額が少なく、増加している。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今後についても、年度間の財源調整や一般財源として積み立てを継続するが、物価高騰等の影響で取り崩し額の増えることが避けられない状況から、減少が見込まれる。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減債基金は、町債の一括繰上償還や、著しく多額となる年度などの償還財源として積み立てをしており、令和３年度は１件の繰上償還を行ったが、増加している。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今後についても、町債の一括繰上償還等への財源として積み立てをしていく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策定の津別町公共施設等総合管理計画において、資産更新時の縮減や施設の統廃合の実施で、公共施設（建物）全体での延床面積の削減目標を約４割と設定している。有形固定資産減価償却率は、類似団体よりやや低い水準にあるが、公共施設個別施設計画に基づき施設の維持管理を適切に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3" name="楕円 92"/>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115496</xdr:rowOff>
    </xdr:from>
    <xdr:ext cx="405111" cy="259045"/>
    <xdr:sp macro="" textlink="">
      <xdr:nvSpPr>
        <xdr:cNvPr id="94" name="有形固定資産減価償却率該当値テキスト"/>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5" name="楕円 94"/>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143419</xdr:rowOff>
    </xdr:to>
    <xdr:cxnSp macro="">
      <xdr:nvCxnSpPr>
        <xdr:cNvPr id="96" name="直線コネクタ 95"/>
        <xdr:cNvCxnSpPr/>
      </xdr:nvCxnSpPr>
      <xdr:spPr>
        <a:xfrm>
          <a:off x="4051300" y="618671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7" name="楕円 96"/>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161925</xdr:rowOff>
    </xdr:to>
    <xdr:cxnSp macro="">
      <xdr:nvCxnSpPr>
        <xdr:cNvPr id="98" name="直線コネクタ 97"/>
        <xdr:cNvCxnSpPr/>
      </xdr:nvCxnSpPr>
      <xdr:spPr>
        <a:xfrm flipV="1">
          <a:off x="3289300" y="618671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9" name="楕円 98"/>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161925</xdr:rowOff>
    </xdr:to>
    <xdr:cxnSp macro="">
      <xdr:nvCxnSpPr>
        <xdr:cNvPr id="100" name="直線コネクタ 99"/>
        <xdr:cNvCxnSpPr/>
      </xdr:nvCxnSpPr>
      <xdr:spPr>
        <a:xfrm>
          <a:off x="2527300" y="62052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27849</xdr:rowOff>
    </xdr:from>
    <xdr:to>
      <xdr:col>7</xdr:col>
      <xdr:colOff>187325</xdr:colOff>
      <xdr:row>31</xdr:row>
      <xdr:rowOff>129449</xdr:rowOff>
    </xdr:to>
    <xdr:sp macro="" textlink="">
      <xdr:nvSpPr>
        <xdr:cNvPr id="101" name="楕円 100"/>
        <xdr:cNvSpPr/>
      </xdr:nvSpPr>
      <xdr:spPr>
        <a:xfrm>
          <a:off x="1714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31</xdr:row>
      <xdr:rowOff>118745</xdr:rowOff>
    </xdr:to>
    <xdr:cxnSp macro="">
      <xdr:nvCxnSpPr>
        <xdr:cNvPr id="102" name="直線コネクタ 101"/>
        <xdr:cNvCxnSpPr/>
      </xdr:nvCxnSpPr>
      <xdr:spPr>
        <a:xfrm>
          <a:off x="1765300" y="616512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104" name="n_2aveValue有形固定資産減価償却率"/>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5" name="n_3ave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6"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107" name="n_1mainValue有形固定資産減価償却率"/>
        <xdr:cNvSpPr txBox="1"/>
      </xdr:nvSpPr>
      <xdr:spPr>
        <a:xfrm>
          <a:off x="38360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8"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9" name="n_3mainValue有形固定資産減価償却率"/>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10" name="n_4mainValue有形固定資産減価償却率"/>
        <xdr:cNvSpPr txBox="1"/>
      </xdr:nvSpPr>
      <xdr:spPr>
        <a:xfrm>
          <a:off x="1562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令和２年度実施の庁舎等建設事業、一般廃棄物最終処分場建設等の大型事業により、類似団体平均を上回っている。今後においても、想定される建設事業等により、地方債の借入が増えることが見込まれ、債務償還比率も上昇傾向が続くことから、計画的な地方債の借入れと返済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85386</xdr:rowOff>
    </xdr:from>
    <xdr:to>
      <xdr:col>76</xdr:col>
      <xdr:colOff>73025</xdr:colOff>
      <xdr:row>31</xdr:row>
      <xdr:rowOff>15536</xdr:rowOff>
    </xdr:to>
    <xdr:sp macro="" textlink="">
      <xdr:nvSpPr>
        <xdr:cNvPr id="155" name="楕円 154"/>
        <xdr:cNvSpPr/>
      </xdr:nvSpPr>
      <xdr:spPr>
        <a:xfrm>
          <a:off x="14744700" y="6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63813</xdr:rowOff>
    </xdr:from>
    <xdr:ext cx="469744" cy="259045"/>
    <xdr:sp macro="" textlink="">
      <xdr:nvSpPr>
        <xdr:cNvPr id="156" name="債務償還比率該当値テキスト"/>
        <xdr:cNvSpPr txBox="1"/>
      </xdr:nvSpPr>
      <xdr:spPr>
        <a:xfrm>
          <a:off x="14846300" y="59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116512</xdr:rowOff>
    </xdr:from>
    <xdr:to>
      <xdr:col>72</xdr:col>
      <xdr:colOff>123825</xdr:colOff>
      <xdr:row>31</xdr:row>
      <xdr:rowOff>46662</xdr:rowOff>
    </xdr:to>
    <xdr:sp macro="" textlink="">
      <xdr:nvSpPr>
        <xdr:cNvPr id="157" name="楕円 156"/>
        <xdr:cNvSpPr/>
      </xdr:nvSpPr>
      <xdr:spPr>
        <a:xfrm>
          <a:off x="14033500" y="6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136186</xdr:rowOff>
    </xdr:from>
    <xdr:to>
      <xdr:col>76</xdr:col>
      <xdr:colOff>22225</xdr:colOff>
      <xdr:row>30</xdr:row>
      <xdr:rowOff>167312</xdr:rowOff>
    </xdr:to>
    <xdr:cxnSp macro="">
      <xdr:nvCxnSpPr>
        <xdr:cNvPr id="158" name="直線コネクタ 157"/>
        <xdr:cNvCxnSpPr/>
      </xdr:nvCxnSpPr>
      <xdr:spPr>
        <a:xfrm flipV="1">
          <a:off x="14084300" y="6051211"/>
          <a:ext cx="7112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33009</xdr:rowOff>
    </xdr:from>
    <xdr:to>
      <xdr:col>68</xdr:col>
      <xdr:colOff>123825</xdr:colOff>
      <xdr:row>28</xdr:row>
      <xdr:rowOff>134609</xdr:rowOff>
    </xdr:to>
    <xdr:sp macro="" textlink="">
      <xdr:nvSpPr>
        <xdr:cNvPr id="159" name="楕円 158"/>
        <xdr:cNvSpPr/>
      </xdr:nvSpPr>
      <xdr:spPr>
        <a:xfrm>
          <a:off x="13271500" y="56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83809</xdr:rowOff>
    </xdr:from>
    <xdr:to>
      <xdr:col>72</xdr:col>
      <xdr:colOff>73025</xdr:colOff>
      <xdr:row>30</xdr:row>
      <xdr:rowOff>167312</xdr:rowOff>
    </xdr:to>
    <xdr:cxnSp macro="">
      <xdr:nvCxnSpPr>
        <xdr:cNvPr id="160" name="直線コネクタ 159"/>
        <xdr:cNvCxnSpPr/>
      </xdr:nvCxnSpPr>
      <xdr:spPr>
        <a:xfrm>
          <a:off x="13322300" y="5655934"/>
          <a:ext cx="762000" cy="4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1884</xdr:rowOff>
    </xdr:from>
    <xdr:to>
      <xdr:col>64</xdr:col>
      <xdr:colOff>123825</xdr:colOff>
      <xdr:row>28</xdr:row>
      <xdr:rowOff>103484</xdr:rowOff>
    </xdr:to>
    <xdr:sp macro="" textlink="">
      <xdr:nvSpPr>
        <xdr:cNvPr id="161" name="楕円 160"/>
        <xdr:cNvSpPr/>
      </xdr:nvSpPr>
      <xdr:spPr>
        <a:xfrm>
          <a:off x="12509500" y="55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52684</xdr:rowOff>
    </xdr:from>
    <xdr:to>
      <xdr:col>68</xdr:col>
      <xdr:colOff>73025</xdr:colOff>
      <xdr:row>28</xdr:row>
      <xdr:rowOff>83809</xdr:rowOff>
    </xdr:to>
    <xdr:cxnSp macro="">
      <xdr:nvCxnSpPr>
        <xdr:cNvPr id="162" name="直線コネクタ 161"/>
        <xdr:cNvCxnSpPr/>
      </xdr:nvCxnSpPr>
      <xdr:spPr>
        <a:xfrm>
          <a:off x="12560300" y="5624809"/>
          <a:ext cx="762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134652</xdr:rowOff>
    </xdr:from>
    <xdr:to>
      <xdr:col>60</xdr:col>
      <xdr:colOff>123825</xdr:colOff>
      <xdr:row>28</xdr:row>
      <xdr:rowOff>64802</xdr:rowOff>
    </xdr:to>
    <xdr:sp macro="" textlink="">
      <xdr:nvSpPr>
        <xdr:cNvPr id="163" name="楕円 162"/>
        <xdr:cNvSpPr/>
      </xdr:nvSpPr>
      <xdr:spPr>
        <a:xfrm>
          <a:off x="11747500" y="55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14002</xdr:rowOff>
    </xdr:from>
    <xdr:to>
      <xdr:col>64</xdr:col>
      <xdr:colOff>73025</xdr:colOff>
      <xdr:row>28</xdr:row>
      <xdr:rowOff>52684</xdr:rowOff>
    </xdr:to>
    <xdr:cxnSp macro="">
      <xdr:nvCxnSpPr>
        <xdr:cNvPr id="164" name="直線コネクタ 163"/>
        <xdr:cNvCxnSpPr/>
      </xdr:nvCxnSpPr>
      <xdr:spPr>
        <a:xfrm>
          <a:off x="11798300" y="5586127"/>
          <a:ext cx="762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170197</xdr:rowOff>
    </xdr:from>
    <xdr:ext cx="469744" cy="259045"/>
    <xdr:sp macro="" textlink="">
      <xdr:nvSpPr>
        <xdr:cNvPr id="166" name="n_2aveValue債務償還比率"/>
        <xdr:cNvSpPr txBox="1"/>
      </xdr:nvSpPr>
      <xdr:spPr>
        <a:xfrm>
          <a:off x="13087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67" name="n_3aveValue債務償還比率"/>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68" name="n_4aveValue債務償還比率"/>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37789</xdr:rowOff>
    </xdr:from>
    <xdr:ext cx="469744" cy="259045"/>
    <xdr:sp macro="" textlink="">
      <xdr:nvSpPr>
        <xdr:cNvPr id="169" name="n_1mainValue債務償還比率"/>
        <xdr:cNvSpPr txBox="1"/>
      </xdr:nvSpPr>
      <xdr:spPr>
        <a:xfrm>
          <a:off x="13836727" y="612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151136</xdr:rowOff>
    </xdr:from>
    <xdr:ext cx="469744" cy="259045"/>
    <xdr:sp macro="" textlink="">
      <xdr:nvSpPr>
        <xdr:cNvPr id="170" name="n_2mainValue債務償還比率"/>
        <xdr:cNvSpPr txBox="1"/>
      </xdr:nvSpPr>
      <xdr:spPr>
        <a:xfrm>
          <a:off x="13087427" y="53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120011</xdr:rowOff>
    </xdr:from>
    <xdr:ext cx="469744" cy="259045"/>
    <xdr:sp macro="" textlink="">
      <xdr:nvSpPr>
        <xdr:cNvPr id="171" name="n_3mainValue債務償還比率"/>
        <xdr:cNvSpPr txBox="1"/>
      </xdr:nvSpPr>
      <xdr:spPr>
        <a:xfrm>
          <a:off x="12325427" y="534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81329</xdr:rowOff>
    </xdr:from>
    <xdr:ext cx="469744" cy="259045"/>
    <xdr:sp macro="" textlink="">
      <xdr:nvSpPr>
        <xdr:cNvPr id="172" name="n_4mainValue債務償還比率"/>
        <xdr:cNvSpPr txBox="1"/>
      </xdr:nvSpPr>
      <xdr:spPr>
        <a:xfrm>
          <a:off x="11563427" y="53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道路】&#10;有形固定資産減価償却率該当値テキスト"/>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125185</xdr:rowOff>
    </xdr:to>
    <xdr:cxnSp macro="">
      <xdr:nvCxnSpPr>
        <xdr:cNvPr id="77" name="直線コネクタ 76"/>
        <xdr:cNvCxnSpPr/>
      </xdr:nvCxnSpPr>
      <xdr:spPr>
        <a:xfrm>
          <a:off x="3797300" y="67790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92528</xdr:rowOff>
    </xdr:to>
    <xdr:cxnSp macro="">
      <xdr:nvCxnSpPr>
        <xdr:cNvPr id="79" name="直線コネクタ 78"/>
        <xdr:cNvCxnSpPr/>
      </xdr:nvCxnSpPr>
      <xdr:spPr>
        <a:xfrm>
          <a:off x="2908300" y="674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59872</xdr:rowOff>
    </xdr:to>
    <xdr:cxnSp macro="">
      <xdr:nvCxnSpPr>
        <xdr:cNvPr id="81" name="直線コネクタ 80"/>
        <xdr:cNvCxnSpPr/>
      </xdr:nvCxnSpPr>
      <xdr:spPr>
        <a:xfrm>
          <a:off x="2019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30480</xdr:rowOff>
    </xdr:to>
    <xdr:cxnSp macro="">
      <xdr:nvCxnSpPr>
        <xdr:cNvPr id="83" name="直線コネクタ 82"/>
        <xdr:cNvCxnSpPr/>
      </xdr:nvCxnSpPr>
      <xdr:spPr>
        <a:xfrm>
          <a:off x="1130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道路】&#10;有形固定資産減価償却率"/>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道路】&#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道路】&#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10846</xdr:rowOff>
    </xdr:from>
    <xdr:to>
      <xdr:col>55</xdr:col>
      <xdr:colOff>50800</xdr:colOff>
      <xdr:row>41</xdr:row>
      <xdr:rowOff>112446</xdr:rowOff>
    </xdr:to>
    <xdr:sp macro="" textlink="">
      <xdr:nvSpPr>
        <xdr:cNvPr id="131" name="楕円 130"/>
        <xdr:cNvSpPr/>
      </xdr:nvSpPr>
      <xdr:spPr>
        <a:xfrm>
          <a:off x="10426700" y="7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160723</xdr:rowOff>
    </xdr:from>
    <xdr:ext cx="534377" cy="259045"/>
    <xdr:sp macro="" textlink="">
      <xdr:nvSpPr>
        <xdr:cNvPr id="132" name="【道路】&#10;一人当たり延長該当値テキスト"/>
        <xdr:cNvSpPr txBox="1"/>
      </xdr:nvSpPr>
      <xdr:spPr>
        <a:xfrm>
          <a:off x="10515600" y="70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15814</xdr:rowOff>
    </xdr:from>
    <xdr:to>
      <xdr:col>50</xdr:col>
      <xdr:colOff>165100</xdr:colOff>
      <xdr:row>41</xdr:row>
      <xdr:rowOff>117414</xdr:rowOff>
    </xdr:to>
    <xdr:sp macro="" textlink="">
      <xdr:nvSpPr>
        <xdr:cNvPr id="133" name="楕円 132"/>
        <xdr:cNvSpPr/>
      </xdr:nvSpPr>
      <xdr:spPr>
        <a:xfrm>
          <a:off x="9588500" y="7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61646</xdr:rowOff>
    </xdr:from>
    <xdr:to>
      <xdr:col>55</xdr:col>
      <xdr:colOff>0</xdr:colOff>
      <xdr:row>41</xdr:row>
      <xdr:rowOff>66614</xdr:rowOff>
    </xdr:to>
    <xdr:cxnSp macro="">
      <xdr:nvCxnSpPr>
        <xdr:cNvPr id="134" name="直線コネクタ 133"/>
        <xdr:cNvCxnSpPr/>
      </xdr:nvCxnSpPr>
      <xdr:spPr>
        <a:xfrm flipV="1">
          <a:off x="9639300" y="7091096"/>
          <a:ext cx="8382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19357</xdr:rowOff>
    </xdr:from>
    <xdr:to>
      <xdr:col>46</xdr:col>
      <xdr:colOff>38100</xdr:colOff>
      <xdr:row>41</xdr:row>
      <xdr:rowOff>120957</xdr:rowOff>
    </xdr:to>
    <xdr:sp macro="" textlink="">
      <xdr:nvSpPr>
        <xdr:cNvPr id="135" name="楕円 134"/>
        <xdr:cNvSpPr/>
      </xdr:nvSpPr>
      <xdr:spPr>
        <a:xfrm>
          <a:off x="8699500" y="70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66614</xdr:rowOff>
    </xdr:from>
    <xdr:to>
      <xdr:col>50</xdr:col>
      <xdr:colOff>114300</xdr:colOff>
      <xdr:row>41</xdr:row>
      <xdr:rowOff>70157</xdr:rowOff>
    </xdr:to>
    <xdr:cxnSp macro="">
      <xdr:nvCxnSpPr>
        <xdr:cNvPr id="136" name="直線コネクタ 135"/>
        <xdr:cNvCxnSpPr/>
      </xdr:nvCxnSpPr>
      <xdr:spPr>
        <a:xfrm flipV="1">
          <a:off x="8750300" y="709606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22789</xdr:rowOff>
    </xdr:from>
    <xdr:to>
      <xdr:col>41</xdr:col>
      <xdr:colOff>101600</xdr:colOff>
      <xdr:row>41</xdr:row>
      <xdr:rowOff>124389</xdr:rowOff>
    </xdr:to>
    <xdr:sp macro="" textlink="">
      <xdr:nvSpPr>
        <xdr:cNvPr id="137" name="楕円 136"/>
        <xdr:cNvSpPr/>
      </xdr:nvSpPr>
      <xdr:spPr>
        <a:xfrm>
          <a:off x="7810500" y="7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70157</xdr:rowOff>
    </xdr:from>
    <xdr:to>
      <xdr:col>45</xdr:col>
      <xdr:colOff>177800</xdr:colOff>
      <xdr:row>41</xdr:row>
      <xdr:rowOff>73589</xdr:rowOff>
    </xdr:to>
    <xdr:cxnSp macro="">
      <xdr:nvCxnSpPr>
        <xdr:cNvPr id="138" name="直線コネクタ 137"/>
        <xdr:cNvCxnSpPr/>
      </xdr:nvCxnSpPr>
      <xdr:spPr>
        <a:xfrm flipV="1">
          <a:off x="7861300" y="7099607"/>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26520</xdr:rowOff>
    </xdr:from>
    <xdr:to>
      <xdr:col>36</xdr:col>
      <xdr:colOff>165100</xdr:colOff>
      <xdr:row>41</xdr:row>
      <xdr:rowOff>128120</xdr:rowOff>
    </xdr:to>
    <xdr:sp macro="" textlink="">
      <xdr:nvSpPr>
        <xdr:cNvPr id="139" name="楕円 138"/>
        <xdr:cNvSpPr/>
      </xdr:nvSpPr>
      <xdr:spPr>
        <a:xfrm>
          <a:off x="6921500" y="70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73589</xdr:rowOff>
    </xdr:from>
    <xdr:to>
      <xdr:col>41</xdr:col>
      <xdr:colOff>50800</xdr:colOff>
      <xdr:row>41</xdr:row>
      <xdr:rowOff>77320</xdr:rowOff>
    </xdr:to>
    <xdr:cxnSp macro="">
      <xdr:nvCxnSpPr>
        <xdr:cNvPr id="140" name="直線コネクタ 139"/>
        <xdr:cNvCxnSpPr/>
      </xdr:nvCxnSpPr>
      <xdr:spPr>
        <a:xfrm flipV="1">
          <a:off x="6972300" y="7103039"/>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108541</xdr:rowOff>
    </xdr:from>
    <xdr:ext cx="534377" cy="259045"/>
    <xdr:sp macro="" textlink="">
      <xdr:nvSpPr>
        <xdr:cNvPr id="145" name="n_1mainValue【道路】&#10;一人当たり延長"/>
        <xdr:cNvSpPr txBox="1"/>
      </xdr:nvSpPr>
      <xdr:spPr>
        <a:xfrm>
          <a:off x="9359411" y="71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137484</xdr:rowOff>
    </xdr:from>
    <xdr:ext cx="534377" cy="259045"/>
    <xdr:sp macro="" textlink="">
      <xdr:nvSpPr>
        <xdr:cNvPr id="146" name="n_2mainValue【道路】&#10;一人当たり延長"/>
        <xdr:cNvSpPr txBox="1"/>
      </xdr:nvSpPr>
      <xdr:spPr>
        <a:xfrm>
          <a:off x="8483111" y="68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115516</xdr:rowOff>
    </xdr:from>
    <xdr:ext cx="534377" cy="259045"/>
    <xdr:sp macro="" textlink="">
      <xdr:nvSpPr>
        <xdr:cNvPr id="147" name="n_3mainValue【道路】&#10;一人当たり延長"/>
        <xdr:cNvSpPr txBox="1"/>
      </xdr:nvSpPr>
      <xdr:spPr>
        <a:xfrm>
          <a:off x="7594111" y="7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144647</xdr:rowOff>
    </xdr:from>
    <xdr:ext cx="534377" cy="259045"/>
    <xdr:sp macro="" textlink="">
      <xdr:nvSpPr>
        <xdr:cNvPr id="148" name="n_4mainValue【道路】&#10;一人当たり延長"/>
        <xdr:cNvSpPr txBox="1"/>
      </xdr:nvSpPr>
      <xdr:spPr>
        <a:xfrm>
          <a:off x="6705111" y="68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2" name="楕円 191"/>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0</xdr:rowOff>
    </xdr:to>
    <xdr:cxnSp macro="">
      <xdr:nvCxnSpPr>
        <xdr:cNvPr id="193" name="直線コネクタ 192"/>
        <xdr:cNvCxnSpPr/>
      </xdr:nvCxnSpPr>
      <xdr:spPr>
        <a:xfrm>
          <a:off x="3797300" y="1026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4" name="楕円 193"/>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148590</xdr:rowOff>
    </xdr:to>
    <xdr:cxnSp macro="">
      <xdr:nvCxnSpPr>
        <xdr:cNvPr id="195" name="直線コネクタ 194"/>
        <xdr:cNvCxnSpPr/>
      </xdr:nvCxnSpPr>
      <xdr:spPr>
        <a:xfrm>
          <a:off x="2908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6" name="楕円 195"/>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125730</xdr:rowOff>
    </xdr:to>
    <xdr:cxnSp macro="">
      <xdr:nvCxnSpPr>
        <xdr:cNvPr id="197" name="直線コネクタ 196"/>
        <xdr:cNvCxnSpPr/>
      </xdr:nvCxnSpPr>
      <xdr:spPr>
        <a:xfrm>
          <a:off x="2019300" y="1022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30843</xdr:rowOff>
    </xdr:from>
    <xdr:to>
      <xdr:col>6</xdr:col>
      <xdr:colOff>38100</xdr:colOff>
      <xdr:row>59</xdr:row>
      <xdr:rowOff>132443</xdr:rowOff>
    </xdr:to>
    <xdr:sp macro="" textlink="">
      <xdr:nvSpPr>
        <xdr:cNvPr id="198" name="楕円 197"/>
        <xdr:cNvSpPr/>
      </xdr:nvSpPr>
      <xdr:spPr>
        <a:xfrm>
          <a:off x="1079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81643</xdr:rowOff>
    </xdr:from>
    <xdr:to>
      <xdr:col>10</xdr:col>
      <xdr:colOff>114300</xdr:colOff>
      <xdr:row>59</xdr:row>
      <xdr:rowOff>104503</xdr:rowOff>
    </xdr:to>
    <xdr:cxnSp macro="">
      <xdr:nvCxnSpPr>
        <xdr:cNvPr id="199" name="直線コネクタ 198"/>
        <xdr:cNvCxnSpPr/>
      </xdr:nvCxnSpPr>
      <xdr:spPr>
        <a:xfrm>
          <a:off x="1130300" y="10197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4" name="n_1main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5" name="n_2main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6" name="n_3mainValue【橋りょう・トンネル】&#10;有形固定資産減価償却率"/>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148970</xdr:rowOff>
    </xdr:from>
    <xdr:ext cx="405111" cy="259045"/>
    <xdr:sp macro="" textlink="">
      <xdr:nvSpPr>
        <xdr:cNvPr id="207" name="n_4mainValue【橋りょう・トンネル】&#10;有形固定資産減価償却率"/>
        <xdr:cNvSpPr txBox="1"/>
      </xdr:nvSpPr>
      <xdr:spPr>
        <a:xfrm>
          <a:off x="927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57781</xdr:rowOff>
    </xdr:from>
    <xdr:to>
      <xdr:col>55</xdr:col>
      <xdr:colOff>50800</xdr:colOff>
      <xdr:row>61</xdr:row>
      <xdr:rowOff>159381</xdr:rowOff>
    </xdr:to>
    <xdr:sp macro="" textlink="">
      <xdr:nvSpPr>
        <xdr:cNvPr id="245" name="楕円 244"/>
        <xdr:cNvSpPr/>
      </xdr:nvSpPr>
      <xdr:spPr>
        <a:xfrm>
          <a:off x="10426700" y="10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80658</xdr:rowOff>
    </xdr:from>
    <xdr:ext cx="690189" cy="259045"/>
    <xdr:sp macro="" textlink="">
      <xdr:nvSpPr>
        <xdr:cNvPr id="246" name="【橋りょう・トンネル】&#10;一人当たり有形固定資産（償却資産）額該当値テキスト"/>
        <xdr:cNvSpPr txBox="1"/>
      </xdr:nvSpPr>
      <xdr:spPr>
        <a:xfrm>
          <a:off x="10515600" y="10367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73747</xdr:rowOff>
    </xdr:from>
    <xdr:to>
      <xdr:col>50</xdr:col>
      <xdr:colOff>165100</xdr:colOff>
      <xdr:row>62</xdr:row>
      <xdr:rowOff>3897</xdr:rowOff>
    </xdr:to>
    <xdr:sp macro="" textlink="">
      <xdr:nvSpPr>
        <xdr:cNvPr id="247" name="楕円 246"/>
        <xdr:cNvSpPr/>
      </xdr:nvSpPr>
      <xdr:spPr>
        <a:xfrm>
          <a:off x="9588500" y="105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108581</xdr:rowOff>
    </xdr:from>
    <xdr:to>
      <xdr:col>55</xdr:col>
      <xdr:colOff>0</xdr:colOff>
      <xdr:row>61</xdr:row>
      <xdr:rowOff>124547</xdr:rowOff>
    </xdr:to>
    <xdr:cxnSp macro="">
      <xdr:nvCxnSpPr>
        <xdr:cNvPr id="248" name="直線コネクタ 247"/>
        <xdr:cNvCxnSpPr/>
      </xdr:nvCxnSpPr>
      <xdr:spPr>
        <a:xfrm flipV="1">
          <a:off x="9639300" y="10567031"/>
          <a:ext cx="8382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85237</xdr:rowOff>
    </xdr:from>
    <xdr:to>
      <xdr:col>46</xdr:col>
      <xdr:colOff>38100</xdr:colOff>
      <xdr:row>62</xdr:row>
      <xdr:rowOff>15387</xdr:rowOff>
    </xdr:to>
    <xdr:sp macro="" textlink="">
      <xdr:nvSpPr>
        <xdr:cNvPr id="249" name="楕円 248"/>
        <xdr:cNvSpPr/>
      </xdr:nvSpPr>
      <xdr:spPr>
        <a:xfrm>
          <a:off x="8699500" y="10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124547</xdr:rowOff>
    </xdr:from>
    <xdr:to>
      <xdr:col>50</xdr:col>
      <xdr:colOff>114300</xdr:colOff>
      <xdr:row>61</xdr:row>
      <xdr:rowOff>136037</xdr:rowOff>
    </xdr:to>
    <xdr:cxnSp macro="">
      <xdr:nvCxnSpPr>
        <xdr:cNvPr id="250" name="直線コネクタ 249"/>
        <xdr:cNvCxnSpPr/>
      </xdr:nvCxnSpPr>
      <xdr:spPr>
        <a:xfrm flipV="1">
          <a:off x="8750300" y="1058299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97769</xdr:rowOff>
    </xdr:from>
    <xdr:to>
      <xdr:col>41</xdr:col>
      <xdr:colOff>101600</xdr:colOff>
      <xdr:row>62</xdr:row>
      <xdr:rowOff>27919</xdr:rowOff>
    </xdr:to>
    <xdr:sp macro="" textlink="">
      <xdr:nvSpPr>
        <xdr:cNvPr id="251" name="楕円 250"/>
        <xdr:cNvSpPr/>
      </xdr:nvSpPr>
      <xdr:spPr>
        <a:xfrm>
          <a:off x="7810500" y="105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136037</xdr:rowOff>
    </xdr:from>
    <xdr:to>
      <xdr:col>45</xdr:col>
      <xdr:colOff>177800</xdr:colOff>
      <xdr:row>61</xdr:row>
      <xdr:rowOff>148569</xdr:rowOff>
    </xdr:to>
    <xdr:cxnSp macro="">
      <xdr:nvCxnSpPr>
        <xdr:cNvPr id="252" name="直線コネクタ 251"/>
        <xdr:cNvCxnSpPr/>
      </xdr:nvCxnSpPr>
      <xdr:spPr>
        <a:xfrm flipV="1">
          <a:off x="7861300" y="10594487"/>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110300</xdr:rowOff>
    </xdr:from>
    <xdr:to>
      <xdr:col>36</xdr:col>
      <xdr:colOff>165100</xdr:colOff>
      <xdr:row>62</xdr:row>
      <xdr:rowOff>40450</xdr:rowOff>
    </xdr:to>
    <xdr:sp macro="" textlink="">
      <xdr:nvSpPr>
        <xdr:cNvPr id="253" name="楕円 252"/>
        <xdr:cNvSpPr/>
      </xdr:nvSpPr>
      <xdr:spPr>
        <a:xfrm>
          <a:off x="6921500" y="10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148569</xdr:rowOff>
    </xdr:from>
    <xdr:to>
      <xdr:col>41</xdr:col>
      <xdr:colOff>50800</xdr:colOff>
      <xdr:row>61</xdr:row>
      <xdr:rowOff>161100</xdr:rowOff>
    </xdr:to>
    <xdr:cxnSp macro="">
      <xdr:nvCxnSpPr>
        <xdr:cNvPr id="254" name="直線コネクタ 253"/>
        <xdr:cNvCxnSpPr/>
      </xdr:nvCxnSpPr>
      <xdr:spPr>
        <a:xfrm flipV="1">
          <a:off x="6972300" y="10607019"/>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168965</xdr:rowOff>
    </xdr:from>
    <xdr:ext cx="599010" cy="259045"/>
    <xdr:sp macro="" textlink="">
      <xdr:nvSpPr>
        <xdr:cNvPr id="256" name="n_2aveValue【橋りょう・トンネル】&#10;一人当たり有形固定資産（償却資産）額"/>
        <xdr:cNvSpPr txBox="1"/>
      </xdr:nvSpPr>
      <xdr:spPr>
        <a:xfrm>
          <a:off x="8450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2499</xdr:rowOff>
    </xdr:from>
    <xdr:ext cx="599010" cy="259045"/>
    <xdr:sp macro="" textlink="">
      <xdr:nvSpPr>
        <xdr:cNvPr id="257" name="n_3aveValue【橋りょう・トンネル】&#10;一人当たり有形固定資産（償却資産）額"/>
        <xdr:cNvSpPr txBox="1"/>
      </xdr:nvSpPr>
      <xdr:spPr>
        <a:xfrm>
          <a:off x="7561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43282</xdr:rowOff>
    </xdr:from>
    <xdr:ext cx="599010" cy="259045"/>
    <xdr:sp macro="" textlink="">
      <xdr:nvSpPr>
        <xdr:cNvPr id="258" name="n_4aveValue【橋りょう・トンネル】&#10;一人当たり有形固定資産（償却資産）額"/>
        <xdr:cNvSpPr txBox="1"/>
      </xdr:nvSpPr>
      <xdr:spPr>
        <a:xfrm>
          <a:off x="6672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20424</xdr:rowOff>
    </xdr:from>
    <xdr:ext cx="690189" cy="259045"/>
    <xdr:sp macro="" textlink="">
      <xdr:nvSpPr>
        <xdr:cNvPr id="259" name="n_1mainValue【橋りょう・トンネル】&#10;一人当たり有形固定資産（償却資産）額"/>
        <xdr:cNvSpPr txBox="1"/>
      </xdr:nvSpPr>
      <xdr:spPr>
        <a:xfrm>
          <a:off x="9281505" y="10307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31914</xdr:rowOff>
    </xdr:from>
    <xdr:ext cx="690189" cy="259045"/>
    <xdr:sp macro="" textlink="">
      <xdr:nvSpPr>
        <xdr:cNvPr id="260" name="n_2mainValue【橋りょう・トンネル】&#10;一人当たり有形固定資産（償却資産）額"/>
        <xdr:cNvSpPr txBox="1"/>
      </xdr:nvSpPr>
      <xdr:spPr>
        <a:xfrm>
          <a:off x="8405205" y="1031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44446</xdr:rowOff>
    </xdr:from>
    <xdr:ext cx="690189" cy="259045"/>
    <xdr:sp macro="" textlink="">
      <xdr:nvSpPr>
        <xdr:cNvPr id="261" name="n_3mainValue【橋りょう・トンネル】&#10;一人当たり有形固定資産（償却資産）額"/>
        <xdr:cNvSpPr txBox="1"/>
      </xdr:nvSpPr>
      <xdr:spPr>
        <a:xfrm>
          <a:off x="7516205" y="10331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56977</xdr:rowOff>
    </xdr:from>
    <xdr:ext cx="690189" cy="259045"/>
    <xdr:sp macro="" textlink="">
      <xdr:nvSpPr>
        <xdr:cNvPr id="262" name="n_4mainValue【橋りょう・トンネル】&#10;一人当たり有形固定資産（償却資産）額"/>
        <xdr:cNvSpPr txBox="1"/>
      </xdr:nvSpPr>
      <xdr:spPr>
        <a:xfrm>
          <a:off x="6627205" y="10343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303" name="楕円 302"/>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43832</xdr:rowOff>
    </xdr:from>
    <xdr:ext cx="405111" cy="259045"/>
    <xdr:sp macro="" textlink="">
      <xdr:nvSpPr>
        <xdr:cNvPr id="304" name="【公営住宅】&#10;有形固定資産減価償却率該当値テキスト"/>
        <xdr:cNvSpPr txBox="1"/>
      </xdr:nvSpPr>
      <xdr:spPr>
        <a:xfrm>
          <a:off x="4673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305" name="楕円 304"/>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120014</xdr:rowOff>
    </xdr:to>
    <xdr:cxnSp macro="">
      <xdr:nvCxnSpPr>
        <xdr:cNvPr id="306" name="直線コネクタ 305"/>
        <xdr:cNvCxnSpPr/>
      </xdr:nvCxnSpPr>
      <xdr:spPr>
        <a:xfrm flipV="1">
          <a:off x="3797300" y="141751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07" name="楕円 306"/>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120014</xdr:rowOff>
    </xdr:to>
    <xdr:cxnSp macro="">
      <xdr:nvCxnSpPr>
        <xdr:cNvPr id="308" name="直線コネクタ 307"/>
        <xdr:cNvCxnSpPr/>
      </xdr:nvCxnSpPr>
      <xdr:spPr>
        <a:xfrm>
          <a:off x="2908300" y="14127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9" name="楕円 308"/>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68580</xdr:rowOff>
    </xdr:to>
    <xdr:cxnSp macro="">
      <xdr:nvCxnSpPr>
        <xdr:cNvPr id="310" name="直線コネクタ 309"/>
        <xdr:cNvCxnSpPr/>
      </xdr:nvCxnSpPr>
      <xdr:spPr>
        <a:xfrm>
          <a:off x="2019300" y="14102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1" name="楕円 310"/>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43814</xdr:rowOff>
    </xdr:to>
    <xdr:cxnSp macro="">
      <xdr:nvCxnSpPr>
        <xdr:cNvPr id="312" name="直線コネクタ 311"/>
        <xdr:cNvCxnSpPr/>
      </xdr:nvCxnSpPr>
      <xdr:spPr>
        <a:xfrm>
          <a:off x="1130300" y="140817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317" name="n_1main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318" name="n_2mainValue【公営住宅】&#10;有形固定資産減価償却率"/>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9" name="n_3mainValue【公営住宅】&#10;有形固定資産減価償却率"/>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90188</xdr:rowOff>
    </xdr:from>
    <xdr:ext cx="405111" cy="259045"/>
    <xdr:sp macro="" textlink="">
      <xdr:nvSpPr>
        <xdr:cNvPr id="320" name="n_4mainValue【公営住宅】&#10;有形固定資産減価償却率"/>
        <xdr:cNvSpPr txBox="1"/>
      </xdr:nvSpPr>
      <xdr:spPr>
        <a:xfrm>
          <a:off x="927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86469</xdr:rowOff>
    </xdr:from>
    <xdr:to>
      <xdr:col>55</xdr:col>
      <xdr:colOff>50800</xdr:colOff>
      <xdr:row>83</xdr:row>
      <xdr:rowOff>16619</xdr:rowOff>
    </xdr:to>
    <xdr:sp macro="" textlink="">
      <xdr:nvSpPr>
        <xdr:cNvPr id="362" name="楕円 361"/>
        <xdr:cNvSpPr/>
      </xdr:nvSpPr>
      <xdr:spPr>
        <a:xfrm>
          <a:off x="10426700" y="141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109346</xdr:rowOff>
    </xdr:from>
    <xdr:ext cx="469744" cy="259045"/>
    <xdr:sp macro="" textlink="">
      <xdr:nvSpPr>
        <xdr:cNvPr id="363" name="【公営住宅】&#10;一人当たり面積該当値テキスト"/>
        <xdr:cNvSpPr txBox="1"/>
      </xdr:nvSpPr>
      <xdr:spPr>
        <a:xfrm>
          <a:off x="10515600" y="139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164520</xdr:rowOff>
    </xdr:from>
    <xdr:to>
      <xdr:col>50</xdr:col>
      <xdr:colOff>165100</xdr:colOff>
      <xdr:row>82</xdr:row>
      <xdr:rowOff>94670</xdr:rowOff>
    </xdr:to>
    <xdr:sp macro="" textlink="">
      <xdr:nvSpPr>
        <xdr:cNvPr id="364" name="楕円 363"/>
        <xdr:cNvSpPr/>
      </xdr:nvSpPr>
      <xdr:spPr>
        <a:xfrm>
          <a:off x="9588500" y="140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43870</xdr:rowOff>
    </xdr:from>
    <xdr:to>
      <xdr:col>55</xdr:col>
      <xdr:colOff>0</xdr:colOff>
      <xdr:row>82</xdr:row>
      <xdr:rowOff>137269</xdr:rowOff>
    </xdr:to>
    <xdr:cxnSp macro="">
      <xdr:nvCxnSpPr>
        <xdr:cNvPr id="365" name="直線コネクタ 364"/>
        <xdr:cNvCxnSpPr/>
      </xdr:nvCxnSpPr>
      <xdr:spPr>
        <a:xfrm>
          <a:off x="9639300" y="14102770"/>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170072</xdr:rowOff>
    </xdr:from>
    <xdr:to>
      <xdr:col>46</xdr:col>
      <xdr:colOff>38100</xdr:colOff>
      <xdr:row>82</xdr:row>
      <xdr:rowOff>100222</xdr:rowOff>
    </xdr:to>
    <xdr:sp macro="" textlink="">
      <xdr:nvSpPr>
        <xdr:cNvPr id="366" name="楕円 365"/>
        <xdr:cNvSpPr/>
      </xdr:nvSpPr>
      <xdr:spPr>
        <a:xfrm>
          <a:off x="8699500" y="140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43870</xdr:rowOff>
    </xdr:from>
    <xdr:to>
      <xdr:col>50</xdr:col>
      <xdr:colOff>114300</xdr:colOff>
      <xdr:row>82</xdr:row>
      <xdr:rowOff>49422</xdr:rowOff>
    </xdr:to>
    <xdr:cxnSp macro="">
      <xdr:nvCxnSpPr>
        <xdr:cNvPr id="367" name="直線コネクタ 366"/>
        <xdr:cNvCxnSpPr/>
      </xdr:nvCxnSpPr>
      <xdr:spPr>
        <a:xfrm flipV="1">
          <a:off x="8750300" y="1410277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156790</xdr:rowOff>
    </xdr:from>
    <xdr:to>
      <xdr:col>41</xdr:col>
      <xdr:colOff>101600</xdr:colOff>
      <xdr:row>82</xdr:row>
      <xdr:rowOff>86940</xdr:rowOff>
    </xdr:to>
    <xdr:sp macro="" textlink="">
      <xdr:nvSpPr>
        <xdr:cNvPr id="368" name="楕円 367"/>
        <xdr:cNvSpPr/>
      </xdr:nvSpPr>
      <xdr:spPr>
        <a:xfrm>
          <a:off x="7810500" y="14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36140</xdr:rowOff>
    </xdr:from>
    <xdr:to>
      <xdr:col>45</xdr:col>
      <xdr:colOff>177800</xdr:colOff>
      <xdr:row>82</xdr:row>
      <xdr:rowOff>49422</xdr:rowOff>
    </xdr:to>
    <xdr:cxnSp macro="">
      <xdr:nvCxnSpPr>
        <xdr:cNvPr id="369" name="直線コネクタ 368"/>
        <xdr:cNvCxnSpPr/>
      </xdr:nvCxnSpPr>
      <xdr:spPr>
        <a:xfrm>
          <a:off x="7861300" y="14095040"/>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166805</xdr:rowOff>
    </xdr:from>
    <xdr:to>
      <xdr:col>36</xdr:col>
      <xdr:colOff>165100</xdr:colOff>
      <xdr:row>82</xdr:row>
      <xdr:rowOff>96955</xdr:rowOff>
    </xdr:to>
    <xdr:sp macro="" textlink="">
      <xdr:nvSpPr>
        <xdr:cNvPr id="370" name="楕円 369"/>
        <xdr:cNvSpPr/>
      </xdr:nvSpPr>
      <xdr:spPr>
        <a:xfrm>
          <a:off x="6921500" y="140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36140</xdr:rowOff>
    </xdr:from>
    <xdr:to>
      <xdr:col>41</xdr:col>
      <xdr:colOff>50800</xdr:colOff>
      <xdr:row>82</xdr:row>
      <xdr:rowOff>46155</xdr:rowOff>
    </xdr:to>
    <xdr:cxnSp macro="">
      <xdr:nvCxnSpPr>
        <xdr:cNvPr id="371" name="直線コネクタ 370"/>
        <xdr:cNvCxnSpPr/>
      </xdr:nvCxnSpPr>
      <xdr:spPr>
        <a:xfrm flipV="1">
          <a:off x="6972300" y="14095040"/>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xdr:cNvSpPr txBox="1"/>
      </xdr:nvSpPr>
      <xdr:spPr>
        <a:xfrm>
          <a:off x="8515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60324</xdr:rowOff>
    </xdr:from>
    <xdr:ext cx="469744" cy="259045"/>
    <xdr:sp macro="" textlink="">
      <xdr:nvSpPr>
        <xdr:cNvPr id="374" name="n_3aveValue【公営住宅】&#10;一人当たり面積"/>
        <xdr:cNvSpPr txBox="1"/>
      </xdr:nvSpPr>
      <xdr:spPr>
        <a:xfrm>
          <a:off x="7626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80571</xdr:rowOff>
    </xdr:from>
    <xdr:ext cx="469744" cy="259045"/>
    <xdr:sp macro="" textlink="">
      <xdr:nvSpPr>
        <xdr:cNvPr id="375" name="n_4aveValue【公営住宅】&#10;一人当たり面積"/>
        <xdr:cNvSpPr txBox="1"/>
      </xdr:nvSpPr>
      <xdr:spPr>
        <a:xfrm>
          <a:off x="6737427"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111197</xdr:rowOff>
    </xdr:from>
    <xdr:ext cx="469744" cy="259045"/>
    <xdr:sp macro="" textlink="">
      <xdr:nvSpPr>
        <xdr:cNvPr id="376" name="n_1mainValue【公営住宅】&#10;一人当たり面積"/>
        <xdr:cNvSpPr txBox="1"/>
      </xdr:nvSpPr>
      <xdr:spPr>
        <a:xfrm>
          <a:off x="9391727" y="1382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116749</xdr:rowOff>
    </xdr:from>
    <xdr:ext cx="469744" cy="259045"/>
    <xdr:sp macro="" textlink="">
      <xdr:nvSpPr>
        <xdr:cNvPr id="377" name="n_2mainValue【公営住宅】&#10;一人当たり面積"/>
        <xdr:cNvSpPr txBox="1"/>
      </xdr:nvSpPr>
      <xdr:spPr>
        <a:xfrm>
          <a:off x="8515427" y="138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103467</xdr:rowOff>
    </xdr:from>
    <xdr:ext cx="469744" cy="259045"/>
    <xdr:sp macro="" textlink="">
      <xdr:nvSpPr>
        <xdr:cNvPr id="378" name="n_3mainValue【公営住宅】&#10;一人当たり面積"/>
        <xdr:cNvSpPr txBox="1"/>
      </xdr:nvSpPr>
      <xdr:spPr>
        <a:xfrm>
          <a:off x="7626427" y="1381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113482</xdr:rowOff>
    </xdr:from>
    <xdr:ext cx="469744" cy="259045"/>
    <xdr:sp macro="" textlink="">
      <xdr:nvSpPr>
        <xdr:cNvPr id="379" name="n_4mainValue【公営住宅】&#10;一人当たり面積"/>
        <xdr:cNvSpPr txBox="1"/>
      </xdr:nvSpPr>
      <xdr:spPr>
        <a:xfrm>
          <a:off x="6737427" y="138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42"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445" name="フローチャート: 判断 444"/>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446" name="フローチャート: 判断 445"/>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447" name="フローチャート: 判断 446"/>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453" name="楕円 452"/>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154957</xdr:rowOff>
    </xdr:from>
    <xdr:ext cx="405111" cy="259045"/>
    <xdr:sp macro="" textlink="">
      <xdr:nvSpPr>
        <xdr:cNvPr id="454" name="【学校施設】&#10;有形固定資産減価償却率該当値テキスト"/>
        <xdr:cNvSpPr txBox="1"/>
      </xdr:nvSpPr>
      <xdr:spPr>
        <a:xfrm>
          <a:off x="16357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455" name="楕円 454"/>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62049</xdr:rowOff>
    </xdr:to>
    <xdr:cxnSp macro="">
      <xdr:nvCxnSpPr>
        <xdr:cNvPr id="456" name="直線コネクタ 455"/>
        <xdr:cNvCxnSpPr/>
      </xdr:nvCxnSpPr>
      <xdr:spPr>
        <a:xfrm flipV="1">
          <a:off x="15481300" y="104698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457" name="楕円 456"/>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62049</xdr:rowOff>
    </xdr:to>
    <xdr:cxnSp macro="">
      <xdr:nvCxnSpPr>
        <xdr:cNvPr id="458" name="直線コネクタ 457"/>
        <xdr:cNvCxnSpPr/>
      </xdr:nvCxnSpPr>
      <xdr:spPr>
        <a:xfrm>
          <a:off x="14592300" y="1051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459" name="楕円 458"/>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60416</xdr:rowOff>
    </xdr:to>
    <xdr:cxnSp macro="">
      <xdr:nvCxnSpPr>
        <xdr:cNvPr id="460" name="直線コネクタ 459"/>
        <xdr:cNvCxnSpPr/>
      </xdr:nvCxnSpPr>
      <xdr:spPr>
        <a:xfrm>
          <a:off x="13703300" y="104878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110853</xdr:rowOff>
    </xdr:from>
    <xdr:to>
      <xdr:col>67</xdr:col>
      <xdr:colOff>101600</xdr:colOff>
      <xdr:row>61</xdr:row>
      <xdr:rowOff>41003</xdr:rowOff>
    </xdr:to>
    <xdr:sp macro="" textlink="">
      <xdr:nvSpPr>
        <xdr:cNvPr id="461" name="楕円 460"/>
        <xdr:cNvSpPr/>
      </xdr:nvSpPr>
      <xdr:spPr>
        <a:xfrm>
          <a:off x="12763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161653</xdr:rowOff>
    </xdr:from>
    <xdr:to>
      <xdr:col>71</xdr:col>
      <xdr:colOff>177800</xdr:colOff>
      <xdr:row>61</xdr:row>
      <xdr:rowOff>29391</xdr:rowOff>
    </xdr:to>
    <xdr:cxnSp macro="">
      <xdr:nvCxnSpPr>
        <xdr:cNvPr id="462" name="直線コネクタ 461"/>
        <xdr:cNvCxnSpPr/>
      </xdr:nvCxnSpPr>
      <xdr:spPr>
        <a:xfrm>
          <a:off x="12814300" y="104486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464" name="n_2aveValue【学校施設】&#10;有形固定資産減価償却率"/>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465" name="n_3aveValue【学校施設】&#10;有形固定資産減価償却率"/>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466" name="n_4aveValue【学校施設】&#10;有形固定資産減価償却率"/>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467" name="n_1mainValue【学校施設】&#10;有形固定資産減価償却率"/>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468" name="n_2mainValue【学校施設】&#10;有形固定資産減価償却率"/>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469" name="n_3mainValue【学校施設】&#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32130</xdr:rowOff>
    </xdr:from>
    <xdr:ext cx="405111" cy="259045"/>
    <xdr:sp macro="" textlink="">
      <xdr:nvSpPr>
        <xdr:cNvPr id="470" name="n_4mainValue【学校施設】&#10;有形固定資産減価償却率"/>
        <xdr:cNvSpPr txBox="1"/>
      </xdr:nvSpPr>
      <xdr:spPr>
        <a:xfrm>
          <a:off x="12611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00" name="フローチャート: 判断 499"/>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01" name="フローチャート: 判断 500"/>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502" name="フローチャート: 判断 501"/>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1275</xdr:rowOff>
    </xdr:from>
    <xdr:to>
      <xdr:col>116</xdr:col>
      <xdr:colOff>114300</xdr:colOff>
      <xdr:row>63</xdr:row>
      <xdr:rowOff>102875</xdr:rowOff>
    </xdr:to>
    <xdr:sp macro="" textlink="">
      <xdr:nvSpPr>
        <xdr:cNvPr id="508" name="楕円 507"/>
        <xdr:cNvSpPr/>
      </xdr:nvSpPr>
      <xdr:spPr>
        <a:xfrm>
          <a:off x="22110700" y="108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87652</xdr:rowOff>
    </xdr:from>
    <xdr:ext cx="469744" cy="259045"/>
    <xdr:sp macro="" textlink="">
      <xdr:nvSpPr>
        <xdr:cNvPr id="509" name="【学校施設】&#10;一人当たり面積該当値テキスト"/>
        <xdr:cNvSpPr txBox="1"/>
      </xdr:nvSpPr>
      <xdr:spPr>
        <a:xfrm>
          <a:off x="22199600" y="1071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5344</xdr:rowOff>
    </xdr:from>
    <xdr:to>
      <xdr:col>112</xdr:col>
      <xdr:colOff>38100</xdr:colOff>
      <xdr:row>63</xdr:row>
      <xdr:rowOff>106944</xdr:rowOff>
    </xdr:to>
    <xdr:sp macro="" textlink="">
      <xdr:nvSpPr>
        <xdr:cNvPr id="510" name="楕円 509"/>
        <xdr:cNvSpPr/>
      </xdr:nvSpPr>
      <xdr:spPr>
        <a:xfrm>
          <a:off x="21272500" y="10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52075</xdr:rowOff>
    </xdr:from>
    <xdr:to>
      <xdr:col>116</xdr:col>
      <xdr:colOff>63500</xdr:colOff>
      <xdr:row>63</xdr:row>
      <xdr:rowOff>56144</xdr:rowOff>
    </xdr:to>
    <xdr:cxnSp macro="">
      <xdr:nvCxnSpPr>
        <xdr:cNvPr id="511" name="直線コネクタ 510"/>
        <xdr:cNvCxnSpPr/>
      </xdr:nvCxnSpPr>
      <xdr:spPr>
        <a:xfrm flipV="1">
          <a:off x="21323300" y="1085342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8179</xdr:rowOff>
    </xdr:from>
    <xdr:to>
      <xdr:col>107</xdr:col>
      <xdr:colOff>101600</xdr:colOff>
      <xdr:row>63</xdr:row>
      <xdr:rowOff>109779</xdr:rowOff>
    </xdr:to>
    <xdr:sp macro="" textlink="">
      <xdr:nvSpPr>
        <xdr:cNvPr id="512" name="楕円 511"/>
        <xdr:cNvSpPr/>
      </xdr:nvSpPr>
      <xdr:spPr>
        <a:xfrm>
          <a:off x="20383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56144</xdr:rowOff>
    </xdr:from>
    <xdr:to>
      <xdr:col>111</xdr:col>
      <xdr:colOff>177800</xdr:colOff>
      <xdr:row>63</xdr:row>
      <xdr:rowOff>58979</xdr:rowOff>
    </xdr:to>
    <xdr:cxnSp macro="">
      <xdr:nvCxnSpPr>
        <xdr:cNvPr id="513" name="直線コネクタ 512"/>
        <xdr:cNvCxnSpPr/>
      </xdr:nvCxnSpPr>
      <xdr:spPr>
        <a:xfrm flipV="1">
          <a:off x="20434300" y="1085749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14" name="楕円 513"/>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58979</xdr:rowOff>
    </xdr:from>
    <xdr:to>
      <xdr:col>107</xdr:col>
      <xdr:colOff>50800</xdr:colOff>
      <xdr:row>63</xdr:row>
      <xdr:rowOff>61722</xdr:rowOff>
    </xdr:to>
    <xdr:cxnSp macro="">
      <xdr:nvCxnSpPr>
        <xdr:cNvPr id="515" name="直線コネクタ 514"/>
        <xdr:cNvCxnSpPr/>
      </xdr:nvCxnSpPr>
      <xdr:spPr>
        <a:xfrm flipV="1">
          <a:off x="19545300" y="1086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13939</xdr:rowOff>
    </xdr:from>
    <xdr:to>
      <xdr:col>98</xdr:col>
      <xdr:colOff>38100</xdr:colOff>
      <xdr:row>63</xdr:row>
      <xdr:rowOff>115539</xdr:rowOff>
    </xdr:to>
    <xdr:sp macro="" textlink="">
      <xdr:nvSpPr>
        <xdr:cNvPr id="516" name="楕円 515"/>
        <xdr:cNvSpPr/>
      </xdr:nvSpPr>
      <xdr:spPr>
        <a:xfrm>
          <a:off x="18605500" y="108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64739</xdr:rowOff>
    </xdr:to>
    <xdr:cxnSp macro="">
      <xdr:nvCxnSpPr>
        <xdr:cNvPr id="517" name="直線コネクタ 516"/>
        <xdr:cNvCxnSpPr/>
      </xdr:nvCxnSpPr>
      <xdr:spPr>
        <a:xfrm flipV="1">
          <a:off x="18656300" y="108630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519" name="n_2aveValue【学校施設】&#10;一人当たり面積"/>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520" name="n_3aveValue【学校施設】&#10;一人当たり面積"/>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521" name="n_4aveValue【学校施設】&#10;一人当たり面積"/>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98071</xdr:rowOff>
    </xdr:from>
    <xdr:ext cx="469744" cy="259045"/>
    <xdr:sp macro="" textlink="">
      <xdr:nvSpPr>
        <xdr:cNvPr id="522" name="n_1mainValue【学校施設】&#10;一人当たり面積"/>
        <xdr:cNvSpPr txBox="1"/>
      </xdr:nvSpPr>
      <xdr:spPr>
        <a:xfrm>
          <a:off x="21075727" y="10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100906</xdr:rowOff>
    </xdr:from>
    <xdr:ext cx="469744" cy="259045"/>
    <xdr:sp macro="" textlink="">
      <xdr:nvSpPr>
        <xdr:cNvPr id="523" name="n_2mainValue【学校施設】&#10;一人当たり面積"/>
        <xdr:cNvSpPr txBox="1"/>
      </xdr:nvSpPr>
      <xdr:spPr>
        <a:xfrm>
          <a:off x="201994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524" name="n_3mainValue【学校施設】&#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106666</xdr:rowOff>
    </xdr:from>
    <xdr:ext cx="469744" cy="259045"/>
    <xdr:sp macro="" textlink="">
      <xdr:nvSpPr>
        <xdr:cNvPr id="525" name="n_4mainValue【学校施設】&#10;一人当たり面積"/>
        <xdr:cNvSpPr txBox="1"/>
      </xdr:nvSpPr>
      <xdr:spPr>
        <a:xfrm>
          <a:off x="18421427" y="109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572"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73" name="フローチャート: 判断 572"/>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74" name="フローチャート: 判断 573"/>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5" name="フローチャート: 判断 574"/>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6" name="フローチャート: 判断 575"/>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7" name="フローチャート: 判断 576"/>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583" name="楕円 582"/>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584" name="【公民館】&#10;有形固定資産減価償却率該当値テキスト"/>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585" name="楕円 584"/>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50074</xdr:rowOff>
    </xdr:to>
    <xdr:cxnSp macro="">
      <xdr:nvCxnSpPr>
        <xdr:cNvPr id="586" name="直線コネクタ 585"/>
        <xdr:cNvCxnSpPr/>
      </xdr:nvCxnSpPr>
      <xdr:spPr>
        <a:xfrm>
          <a:off x="15481300" y="18223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87" name="楕円 586"/>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50074</xdr:rowOff>
    </xdr:to>
    <xdr:cxnSp macro="">
      <xdr:nvCxnSpPr>
        <xdr:cNvPr id="588" name="直線コネクタ 587"/>
        <xdr:cNvCxnSpPr/>
      </xdr:nvCxnSpPr>
      <xdr:spPr>
        <a:xfrm>
          <a:off x="14592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589" name="楕円 588"/>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50074</xdr:rowOff>
    </xdr:to>
    <xdr:cxnSp macro="">
      <xdr:nvCxnSpPr>
        <xdr:cNvPr id="590" name="直線コネクタ 589"/>
        <xdr:cNvCxnSpPr/>
      </xdr:nvCxnSpPr>
      <xdr:spPr>
        <a:xfrm flipV="1">
          <a:off x="13703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591" name="楕円 590"/>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59871</xdr:rowOff>
    </xdr:to>
    <xdr:cxnSp macro="">
      <xdr:nvCxnSpPr>
        <xdr:cNvPr id="592" name="直線コネクタ 591"/>
        <xdr:cNvCxnSpPr/>
      </xdr:nvCxnSpPr>
      <xdr:spPr>
        <a:xfrm flipV="1">
          <a:off x="12814300" y="18223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593" name="n_1aveValue【公民館】&#10;有形固定資産減価償却率"/>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4"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5"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6"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597"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98" name="n_2mainValue【公民館】&#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599" name="n_3mainValue【公民館】&#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00" name="n_4mainValue【公民館】&#10;有形固定資産減価償却率"/>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4" name="直線コネクタ 623"/>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6" name="直線コネクタ 62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7"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8" name="直線コネクタ 627"/>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29"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30" name="フローチャート: 判断 629"/>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31" name="フローチャート: 判断 630"/>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632" name="フローチャート: 判断 631"/>
        <xdr:cNvSpPr/>
      </xdr:nvSpPr>
      <xdr:spPr>
        <a:xfrm>
          <a:off x="20383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633" name="フローチャート: 判断 632"/>
        <xdr:cNvSpPr/>
      </xdr:nvSpPr>
      <xdr:spPr>
        <a:xfrm>
          <a:off x="19494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634" name="フローチャート: 判断 633"/>
        <xdr:cNvSpPr/>
      </xdr:nvSpPr>
      <xdr:spPr>
        <a:xfrm>
          <a:off x="18605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55118</xdr:rowOff>
    </xdr:from>
    <xdr:to>
      <xdr:col>116</xdr:col>
      <xdr:colOff>114300</xdr:colOff>
      <xdr:row>108</xdr:row>
      <xdr:rowOff>156718</xdr:rowOff>
    </xdr:to>
    <xdr:sp macro="" textlink="">
      <xdr:nvSpPr>
        <xdr:cNvPr id="640" name="楕円 639"/>
        <xdr:cNvSpPr/>
      </xdr:nvSpPr>
      <xdr:spPr>
        <a:xfrm>
          <a:off x="221107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641"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56717</xdr:rowOff>
    </xdr:from>
    <xdr:to>
      <xdr:col>112</xdr:col>
      <xdr:colOff>38100</xdr:colOff>
      <xdr:row>108</xdr:row>
      <xdr:rowOff>158317</xdr:rowOff>
    </xdr:to>
    <xdr:sp macro="" textlink="">
      <xdr:nvSpPr>
        <xdr:cNvPr id="642" name="楕円 641"/>
        <xdr:cNvSpPr/>
      </xdr:nvSpPr>
      <xdr:spPr>
        <a:xfrm>
          <a:off x="21272500" y="18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105918</xdr:rowOff>
    </xdr:from>
    <xdr:to>
      <xdr:col>116</xdr:col>
      <xdr:colOff>63500</xdr:colOff>
      <xdr:row>108</xdr:row>
      <xdr:rowOff>107517</xdr:rowOff>
    </xdr:to>
    <xdr:cxnSp macro="">
      <xdr:nvCxnSpPr>
        <xdr:cNvPr id="643" name="直線コネクタ 642"/>
        <xdr:cNvCxnSpPr/>
      </xdr:nvCxnSpPr>
      <xdr:spPr>
        <a:xfrm flipV="1">
          <a:off x="21323300" y="18622518"/>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57862</xdr:rowOff>
    </xdr:from>
    <xdr:to>
      <xdr:col>107</xdr:col>
      <xdr:colOff>101600</xdr:colOff>
      <xdr:row>108</xdr:row>
      <xdr:rowOff>159462</xdr:rowOff>
    </xdr:to>
    <xdr:sp macro="" textlink="">
      <xdr:nvSpPr>
        <xdr:cNvPr id="644" name="楕円 643"/>
        <xdr:cNvSpPr/>
      </xdr:nvSpPr>
      <xdr:spPr>
        <a:xfrm>
          <a:off x="20383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107517</xdr:rowOff>
    </xdr:from>
    <xdr:to>
      <xdr:col>111</xdr:col>
      <xdr:colOff>177800</xdr:colOff>
      <xdr:row>108</xdr:row>
      <xdr:rowOff>108662</xdr:rowOff>
    </xdr:to>
    <xdr:cxnSp macro="">
      <xdr:nvCxnSpPr>
        <xdr:cNvPr id="645" name="直線コネクタ 644"/>
        <xdr:cNvCxnSpPr/>
      </xdr:nvCxnSpPr>
      <xdr:spPr>
        <a:xfrm flipV="1">
          <a:off x="20434300" y="18624117"/>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58928</xdr:rowOff>
    </xdr:from>
    <xdr:to>
      <xdr:col>102</xdr:col>
      <xdr:colOff>165100</xdr:colOff>
      <xdr:row>108</xdr:row>
      <xdr:rowOff>160528</xdr:rowOff>
    </xdr:to>
    <xdr:sp macro="" textlink="">
      <xdr:nvSpPr>
        <xdr:cNvPr id="646" name="楕円 645"/>
        <xdr:cNvSpPr/>
      </xdr:nvSpPr>
      <xdr:spPr>
        <a:xfrm>
          <a:off x="194945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108662</xdr:rowOff>
    </xdr:from>
    <xdr:to>
      <xdr:col>107</xdr:col>
      <xdr:colOff>50800</xdr:colOff>
      <xdr:row>108</xdr:row>
      <xdr:rowOff>109728</xdr:rowOff>
    </xdr:to>
    <xdr:cxnSp macro="">
      <xdr:nvCxnSpPr>
        <xdr:cNvPr id="647" name="直線コネクタ 646"/>
        <xdr:cNvCxnSpPr/>
      </xdr:nvCxnSpPr>
      <xdr:spPr>
        <a:xfrm flipV="1">
          <a:off x="19545300" y="186252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60680</xdr:rowOff>
    </xdr:from>
    <xdr:to>
      <xdr:col>98</xdr:col>
      <xdr:colOff>38100</xdr:colOff>
      <xdr:row>108</xdr:row>
      <xdr:rowOff>162280</xdr:rowOff>
    </xdr:to>
    <xdr:sp macro="" textlink="">
      <xdr:nvSpPr>
        <xdr:cNvPr id="648" name="楕円 647"/>
        <xdr:cNvSpPr/>
      </xdr:nvSpPr>
      <xdr:spPr>
        <a:xfrm>
          <a:off x="18605500" y="18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109728</xdr:rowOff>
    </xdr:from>
    <xdr:to>
      <xdr:col>102</xdr:col>
      <xdr:colOff>114300</xdr:colOff>
      <xdr:row>108</xdr:row>
      <xdr:rowOff>111480</xdr:rowOff>
    </xdr:to>
    <xdr:cxnSp macro="">
      <xdr:nvCxnSpPr>
        <xdr:cNvPr id="649" name="直線コネクタ 648"/>
        <xdr:cNvCxnSpPr/>
      </xdr:nvCxnSpPr>
      <xdr:spPr>
        <a:xfrm flipV="1">
          <a:off x="18656300" y="1862632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650"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155008</xdr:rowOff>
    </xdr:from>
    <xdr:ext cx="469744" cy="259045"/>
    <xdr:sp macro="" textlink="">
      <xdr:nvSpPr>
        <xdr:cNvPr id="651" name="n_2aveValue【公民館】&#10;一人当たり面積"/>
        <xdr:cNvSpPr txBox="1"/>
      </xdr:nvSpPr>
      <xdr:spPr>
        <a:xfrm>
          <a:off x="20199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157066</xdr:rowOff>
    </xdr:from>
    <xdr:ext cx="469744" cy="259045"/>
    <xdr:sp macro="" textlink="">
      <xdr:nvSpPr>
        <xdr:cNvPr id="652" name="n_3aveValue【公民館】&#10;一人当たり面積"/>
        <xdr:cNvSpPr txBox="1"/>
      </xdr:nvSpPr>
      <xdr:spPr>
        <a:xfrm>
          <a:off x="19310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160114</xdr:rowOff>
    </xdr:from>
    <xdr:ext cx="469744" cy="259045"/>
    <xdr:sp macro="" textlink="">
      <xdr:nvSpPr>
        <xdr:cNvPr id="653" name="n_4aveValue【公民館】&#10;一人当たり面積"/>
        <xdr:cNvSpPr txBox="1"/>
      </xdr:nvSpPr>
      <xdr:spPr>
        <a:xfrm>
          <a:off x="18421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149444</xdr:rowOff>
    </xdr:from>
    <xdr:ext cx="469744" cy="259045"/>
    <xdr:sp macro="" textlink="">
      <xdr:nvSpPr>
        <xdr:cNvPr id="654" name="n_1mainValue【公民館】&#10;一人当たり面積"/>
        <xdr:cNvSpPr txBox="1"/>
      </xdr:nvSpPr>
      <xdr:spPr>
        <a:xfrm>
          <a:off x="21075727" y="186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4539</xdr:rowOff>
    </xdr:from>
    <xdr:ext cx="469744" cy="259045"/>
    <xdr:sp macro="" textlink="">
      <xdr:nvSpPr>
        <xdr:cNvPr id="655" name="n_2mainValue【公民館】&#10;一人当たり面積"/>
        <xdr:cNvSpPr txBox="1"/>
      </xdr:nvSpPr>
      <xdr:spPr>
        <a:xfrm>
          <a:off x="20199427" y="183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5605</xdr:rowOff>
    </xdr:from>
    <xdr:ext cx="469744" cy="259045"/>
    <xdr:sp macro="" textlink="">
      <xdr:nvSpPr>
        <xdr:cNvPr id="656" name="n_3mainValue【公民館】&#10;一人当たり面積"/>
        <xdr:cNvSpPr txBox="1"/>
      </xdr:nvSpPr>
      <xdr:spPr>
        <a:xfrm>
          <a:off x="19310427" y="183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7357</xdr:rowOff>
    </xdr:from>
    <xdr:ext cx="469744" cy="259045"/>
    <xdr:sp macro="" textlink="">
      <xdr:nvSpPr>
        <xdr:cNvPr id="657" name="n_4mainValue【公民館】&#10;一人当たり面積"/>
        <xdr:cNvSpPr txBox="1"/>
      </xdr:nvSpPr>
      <xdr:spPr>
        <a:xfrm>
          <a:off x="18421427" y="183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高いのは、道路・公営住宅・公民館であるが、個別施設計画により長寿命化や大規模改修を計画しており、施設の維持管理を適切に進める。橋梁は類似団体平均を下回っているが、個別施設計画により施設の維持管理を適切に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
4,322
716.80
7,430,900
7,240,590
175,046
3,698,000
9,392,708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89" name="楕円 88"/>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90" name="【体育館・プー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91" name="楕円 90"/>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108585</xdr:rowOff>
    </xdr:to>
    <xdr:cxnSp macro="">
      <xdr:nvCxnSpPr>
        <xdr:cNvPr id="92" name="直線コネクタ 91"/>
        <xdr:cNvCxnSpPr/>
      </xdr:nvCxnSpPr>
      <xdr:spPr>
        <a:xfrm>
          <a:off x="3797300" y="10224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93" name="楕円 92"/>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108585</xdr:rowOff>
    </xdr:to>
    <xdr:cxnSp macro="">
      <xdr:nvCxnSpPr>
        <xdr:cNvPr id="94" name="直線コネクタ 93"/>
        <xdr:cNvCxnSpPr/>
      </xdr:nvCxnSpPr>
      <xdr:spPr>
        <a:xfrm>
          <a:off x="2908300" y="10182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95" name="楕円 94"/>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66675</xdr:rowOff>
    </xdr:to>
    <xdr:cxnSp macro="">
      <xdr:nvCxnSpPr>
        <xdr:cNvPr id="96" name="直線コネクタ 95"/>
        <xdr:cNvCxnSpPr/>
      </xdr:nvCxnSpPr>
      <xdr:spPr>
        <a:xfrm>
          <a:off x="2019300" y="1015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97" name="楕円 96"/>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59</xdr:row>
      <xdr:rowOff>36195</xdr:rowOff>
    </xdr:to>
    <xdr:cxnSp macro="">
      <xdr:nvCxnSpPr>
        <xdr:cNvPr id="98" name="直線コネクタ 97"/>
        <xdr:cNvCxnSpPr/>
      </xdr:nvCxnSpPr>
      <xdr:spPr>
        <a:xfrm>
          <a:off x="1130300" y="101022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00"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02" name="n_4ave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03"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104" name="n_2mainValue【体育館・プー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05" name="n_3mainValue【体育館・プール】&#10;有形固定資産減価償却率"/>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53992</xdr:rowOff>
    </xdr:from>
    <xdr:ext cx="405111" cy="259045"/>
    <xdr:sp macro="" textlink="">
      <xdr:nvSpPr>
        <xdr:cNvPr id="106" name="n_4mainValue【体育館・プール】&#10;有形固定資産減価償却率"/>
        <xdr:cNvSpPr txBox="1"/>
      </xdr:nvSpPr>
      <xdr:spPr>
        <a:xfrm>
          <a:off x="927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148" name="楕円 147"/>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102379</xdr:rowOff>
    </xdr:from>
    <xdr:ext cx="469744" cy="259045"/>
    <xdr:sp macro="" textlink="">
      <xdr:nvSpPr>
        <xdr:cNvPr id="149" name="【体育館・プール】&#10;一人当たり面積該当値テキスト"/>
        <xdr:cNvSpPr txBox="1"/>
      </xdr:nvSpPr>
      <xdr:spPr>
        <a:xfrm>
          <a:off x="10515600"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91259</xdr:rowOff>
    </xdr:from>
    <xdr:to>
      <xdr:col>50</xdr:col>
      <xdr:colOff>165100</xdr:colOff>
      <xdr:row>63</xdr:row>
      <xdr:rowOff>21409</xdr:rowOff>
    </xdr:to>
    <xdr:sp macro="" textlink="">
      <xdr:nvSpPr>
        <xdr:cNvPr id="150" name="楕円 149"/>
        <xdr:cNvSpPr/>
      </xdr:nvSpPr>
      <xdr:spPr>
        <a:xfrm>
          <a:off x="958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142059</xdr:rowOff>
    </xdr:to>
    <xdr:cxnSp macro="">
      <xdr:nvCxnSpPr>
        <xdr:cNvPr id="151" name="直線コネクタ 150"/>
        <xdr:cNvCxnSpPr/>
      </xdr:nvCxnSpPr>
      <xdr:spPr>
        <a:xfrm flipV="1">
          <a:off x="9639300" y="10760202"/>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99423</xdr:rowOff>
    </xdr:from>
    <xdr:to>
      <xdr:col>46</xdr:col>
      <xdr:colOff>38100</xdr:colOff>
      <xdr:row>63</xdr:row>
      <xdr:rowOff>29573</xdr:rowOff>
    </xdr:to>
    <xdr:sp macro="" textlink="">
      <xdr:nvSpPr>
        <xdr:cNvPr id="152" name="楕円 151"/>
        <xdr:cNvSpPr/>
      </xdr:nvSpPr>
      <xdr:spPr>
        <a:xfrm>
          <a:off x="869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142059</xdr:rowOff>
    </xdr:from>
    <xdr:to>
      <xdr:col>50</xdr:col>
      <xdr:colOff>114300</xdr:colOff>
      <xdr:row>62</xdr:row>
      <xdr:rowOff>150223</xdr:rowOff>
    </xdr:to>
    <xdr:cxnSp macro="">
      <xdr:nvCxnSpPr>
        <xdr:cNvPr id="153" name="直線コネクタ 152"/>
        <xdr:cNvCxnSpPr/>
      </xdr:nvCxnSpPr>
      <xdr:spPr>
        <a:xfrm flipV="1">
          <a:off x="8750300" y="107719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107261</xdr:rowOff>
    </xdr:from>
    <xdr:to>
      <xdr:col>41</xdr:col>
      <xdr:colOff>101600</xdr:colOff>
      <xdr:row>63</xdr:row>
      <xdr:rowOff>37411</xdr:rowOff>
    </xdr:to>
    <xdr:sp macro="" textlink="">
      <xdr:nvSpPr>
        <xdr:cNvPr id="154" name="楕円 153"/>
        <xdr:cNvSpPr/>
      </xdr:nvSpPr>
      <xdr:spPr>
        <a:xfrm>
          <a:off x="7810500" y="107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150223</xdr:rowOff>
    </xdr:from>
    <xdr:to>
      <xdr:col>45</xdr:col>
      <xdr:colOff>177800</xdr:colOff>
      <xdr:row>62</xdr:row>
      <xdr:rowOff>158061</xdr:rowOff>
    </xdr:to>
    <xdr:cxnSp macro="">
      <xdr:nvCxnSpPr>
        <xdr:cNvPr id="155" name="直線コネクタ 154"/>
        <xdr:cNvCxnSpPr/>
      </xdr:nvCxnSpPr>
      <xdr:spPr>
        <a:xfrm flipV="1">
          <a:off x="7861300" y="1078012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156" name="楕円 155"/>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158061</xdr:rowOff>
    </xdr:from>
    <xdr:to>
      <xdr:col>41</xdr:col>
      <xdr:colOff>50800</xdr:colOff>
      <xdr:row>62</xdr:row>
      <xdr:rowOff>166551</xdr:rowOff>
    </xdr:to>
    <xdr:cxnSp macro="">
      <xdr:nvCxnSpPr>
        <xdr:cNvPr id="157" name="直線コネクタ 156"/>
        <xdr:cNvCxnSpPr/>
      </xdr:nvCxnSpPr>
      <xdr:spPr>
        <a:xfrm flipV="1">
          <a:off x="6972300" y="10787961"/>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159" name="n_2aveValue【体育館・プール】&#10;一人当たり面積"/>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160" name="n_3aveValue【体育館・プール】&#10;一人当たり面積"/>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161" name="n_4aveValue【体育館・プール】&#10;一人当たり面積"/>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12536</xdr:rowOff>
    </xdr:from>
    <xdr:ext cx="469744" cy="259045"/>
    <xdr:sp macro="" textlink="">
      <xdr:nvSpPr>
        <xdr:cNvPr id="162" name="n_1mainValue【体育館・プール】&#10;一人当たり面積"/>
        <xdr:cNvSpPr txBox="1"/>
      </xdr:nvSpPr>
      <xdr:spPr>
        <a:xfrm>
          <a:off x="93917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46100</xdr:rowOff>
    </xdr:from>
    <xdr:ext cx="469744" cy="259045"/>
    <xdr:sp macro="" textlink="">
      <xdr:nvSpPr>
        <xdr:cNvPr id="163" name="n_2mainValue【体育館・プール】&#10;一人当たり面積"/>
        <xdr:cNvSpPr txBox="1"/>
      </xdr:nvSpPr>
      <xdr:spPr>
        <a:xfrm>
          <a:off x="8515427" y="105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53938</xdr:rowOff>
    </xdr:from>
    <xdr:ext cx="469744" cy="259045"/>
    <xdr:sp macro="" textlink="">
      <xdr:nvSpPr>
        <xdr:cNvPr id="164" name="n_3mainValue【体育館・プール】&#10;一人当たり面積"/>
        <xdr:cNvSpPr txBox="1"/>
      </xdr:nvSpPr>
      <xdr:spPr>
        <a:xfrm>
          <a:off x="7626427" y="105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62428</xdr:rowOff>
    </xdr:from>
    <xdr:ext cx="469744" cy="259045"/>
    <xdr:sp macro="" textlink="">
      <xdr:nvSpPr>
        <xdr:cNvPr id="165" name="n_4mainValue【体育館・プール】&#10;一人当たり面積"/>
        <xdr:cNvSpPr txBox="1"/>
      </xdr:nvSpPr>
      <xdr:spPr>
        <a:xfrm>
          <a:off x="6737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228"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231" name="フローチャート: 判断 230"/>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232" name="フローチャート: 判断 231"/>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233" name="フローチャート: 判断 232"/>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239" name="楕円 238"/>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116857</xdr:rowOff>
    </xdr:from>
    <xdr:ext cx="405111" cy="259045"/>
    <xdr:sp macro="" textlink="">
      <xdr:nvSpPr>
        <xdr:cNvPr id="240" name="【一般廃棄物処理施設】&#10;有形固定資産減価償却率該当値テキスト"/>
        <xdr:cNvSpPr txBox="1"/>
      </xdr:nvSpPr>
      <xdr:spPr>
        <a:xfrm>
          <a:off x="163576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241" name="楕円 240"/>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39</xdr:row>
      <xdr:rowOff>54973</xdr:rowOff>
    </xdr:to>
    <xdr:cxnSp macro="">
      <xdr:nvCxnSpPr>
        <xdr:cNvPr id="242" name="直線コネクタ 241"/>
        <xdr:cNvCxnSpPr/>
      </xdr:nvCxnSpPr>
      <xdr:spPr>
        <a:xfrm flipV="1">
          <a:off x="15481300" y="5974080"/>
          <a:ext cx="8382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243" name="楕円 242"/>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54973</xdr:rowOff>
    </xdr:to>
    <xdr:cxnSp macro="">
      <xdr:nvCxnSpPr>
        <xdr:cNvPr id="244" name="直線コネクタ 243"/>
        <xdr:cNvCxnSpPr/>
      </xdr:nvCxnSpPr>
      <xdr:spPr>
        <a:xfrm>
          <a:off x="14592300" y="66876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245" name="楕円 244"/>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39</xdr:row>
      <xdr:rowOff>1088</xdr:rowOff>
    </xdr:to>
    <xdr:cxnSp macro="">
      <xdr:nvCxnSpPr>
        <xdr:cNvPr id="246" name="直線コネクタ 245"/>
        <xdr:cNvCxnSpPr/>
      </xdr:nvCxnSpPr>
      <xdr:spPr>
        <a:xfrm>
          <a:off x="13703300" y="66337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247" name="楕円 246"/>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118654</xdr:rowOff>
    </xdr:to>
    <xdr:cxnSp macro="">
      <xdr:nvCxnSpPr>
        <xdr:cNvPr id="248" name="直線コネクタ 247"/>
        <xdr:cNvCxnSpPr/>
      </xdr:nvCxnSpPr>
      <xdr:spPr>
        <a:xfrm>
          <a:off x="12814300" y="65798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250"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251"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252"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253" name="n_1mainValue【一般廃棄物処理施設】&#10;有形固定資産減価償却率"/>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254" name="n_2mainValue【一般廃棄物処理施設】&#10;有形固定資産減価償却率"/>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255" name="n_3mainValue【一般廃棄物処理施設】&#10;有形固定資産減価償却率"/>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256" name="n_4mainValue【一般廃棄物処理施設】&#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2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290" name="フローチャート: 判断 289"/>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291" name="フローチャート: 判断 290"/>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292" name="フローチャート: 判断 291"/>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111120</xdr:rowOff>
    </xdr:from>
    <xdr:to>
      <xdr:col>116</xdr:col>
      <xdr:colOff>114300</xdr:colOff>
      <xdr:row>41</xdr:row>
      <xdr:rowOff>41270</xdr:rowOff>
    </xdr:to>
    <xdr:sp macro="" textlink="">
      <xdr:nvSpPr>
        <xdr:cNvPr id="298" name="楕円 297"/>
        <xdr:cNvSpPr/>
      </xdr:nvSpPr>
      <xdr:spPr>
        <a:xfrm>
          <a:off x="22110700" y="69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133997</xdr:rowOff>
    </xdr:from>
    <xdr:ext cx="599010" cy="259045"/>
    <xdr:sp macro="" textlink="">
      <xdr:nvSpPr>
        <xdr:cNvPr id="299" name="【一般廃棄物処理施設】&#10;一人当たり有形固定資産（償却資産）額該当値テキスト"/>
        <xdr:cNvSpPr txBox="1"/>
      </xdr:nvSpPr>
      <xdr:spPr>
        <a:xfrm>
          <a:off x="22199600" y="682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149190</xdr:rowOff>
    </xdr:from>
    <xdr:to>
      <xdr:col>112</xdr:col>
      <xdr:colOff>38100</xdr:colOff>
      <xdr:row>42</xdr:row>
      <xdr:rowOff>79340</xdr:rowOff>
    </xdr:to>
    <xdr:sp macro="" textlink="">
      <xdr:nvSpPr>
        <xdr:cNvPr id="300" name="楕円 299"/>
        <xdr:cNvSpPr/>
      </xdr:nvSpPr>
      <xdr:spPr>
        <a:xfrm>
          <a:off x="21272500" y="71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161920</xdr:rowOff>
    </xdr:from>
    <xdr:to>
      <xdr:col>116</xdr:col>
      <xdr:colOff>63500</xdr:colOff>
      <xdr:row>42</xdr:row>
      <xdr:rowOff>28540</xdr:rowOff>
    </xdr:to>
    <xdr:cxnSp macro="">
      <xdr:nvCxnSpPr>
        <xdr:cNvPr id="301" name="直線コネクタ 300"/>
        <xdr:cNvCxnSpPr/>
      </xdr:nvCxnSpPr>
      <xdr:spPr>
        <a:xfrm flipV="1">
          <a:off x="21323300" y="7019920"/>
          <a:ext cx="838200" cy="2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150763</xdr:rowOff>
    </xdr:from>
    <xdr:to>
      <xdr:col>107</xdr:col>
      <xdr:colOff>101600</xdr:colOff>
      <xdr:row>42</xdr:row>
      <xdr:rowOff>80913</xdr:rowOff>
    </xdr:to>
    <xdr:sp macro="" textlink="">
      <xdr:nvSpPr>
        <xdr:cNvPr id="302" name="楕円 301"/>
        <xdr:cNvSpPr/>
      </xdr:nvSpPr>
      <xdr:spPr>
        <a:xfrm>
          <a:off x="20383500" y="7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28540</xdr:rowOff>
    </xdr:from>
    <xdr:to>
      <xdr:col>111</xdr:col>
      <xdr:colOff>177800</xdr:colOff>
      <xdr:row>42</xdr:row>
      <xdr:rowOff>30113</xdr:rowOff>
    </xdr:to>
    <xdr:cxnSp macro="">
      <xdr:nvCxnSpPr>
        <xdr:cNvPr id="303" name="直線コネクタ 302"/>
        <xdr:cNvCxnSpPr/>
      </xdr:nvCxnSpPr>
      <xdr:spPr>
        <a:xfrm flipV="1">
          <a:off x="20434300" y="722944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152299</xdr:rowOff>
    </xdr:from>
    <xdr:to>
      <xdr:col>102</xdr:col>
      <xdr:colOff>165100</xdr:colOff>
      <xdr:row>42</xdr:row>
      <xdr:rowOff>82449</xdr:rowOff>
    </xdr:to>
    <xdr:sp macro="" textlink="">
      <xdr:nvSpPr>
        <xdr:cNvPr id="304" name="楕円 303"/>
        <xdr:cNvSpPr/>
      </xdr:nvSpPr>
      <xdr:spPr>
        <a:xfrm>
          <a:off x="19494500" y="7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30113</xdr:rowOff>
    </xdr:from>
    <xdr:to>
      <xdr:col>107</xdr:col>
      <xdr:colOff>50800</xdr:colOff>
      <xdr:row>42</xdr:row>
      <xdr:rowOff>31649</xdr:rowOff>
    </xdr:to>
    <xdr:cxnSp macro="">
      <xdr:nvCxnSpPr>
        <xdr:cNvPr id="305" name="直線コネクタ 304"/>
        <xdr:cNvCxnSpPr/>
      </xdr:nvCxnSpPr>
      <xdr:spPr>
        <a:xfrm flipV="1">
          <a:off x="19545300" y="723101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153970</xdr:rowOff>
    </xdr:from>
    <xdr:to>
      <xdr:col>98</xdr:col>
      <xdr:colOff>38100</xdr:colOff>
      <xdr:row>42</xdr:row>
      <xdr:rowOff>84120</xdr:rowOff>
    </xdr:to>
    <xdr:sp macro="" textlink="">
      <xdr:nvSpPr>
        <xdr:cNvPr id="306" name="楕円 305"/>
        <xdr:cNvSpPr/>
      </xdr:nvSpPr>
      <xdr:spPr>
        <a:xfrm>
          <a:off x="18605500" y="71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31649</xdr:rowOff>
    </xdr:from>
    <xdr:to>
      <xdr:col>102</xdr:col>
      <xdr:colOff>114300</xdr:colOff>
      <xdr:row>42</xdr:row>
      <xdr:rowOff>33320</xdr:rowOff>
    </xdr:to>
    <xdr:cxnSp macro="">
      <xdr:nvCxnSpPr>
        <xdr:cNvPr id="307" name="直線コネクタ 306"/>
        <xdr:cNvCxnSpPr/>
      </xdr:nvCxnSpPr>
      <xdr:spPr>
        <a:xfrm flipV="1">
          <a:off x="18656300" y="7232549"/>
          <a:ext cx="8890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308" name="n_1aveValue【一般廃棄物処理施設】&#10;一人当たり有形固定資産（償却資産）額"/>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150258</xdr:rowOff>
    </xdr:from>
    <xdr:ext cx="599010" cy="259045"/>
    <xdr:sp macro="" textlink="">
      <xdr:nvSpPr>
        <xdr:cNvPr id="309" name="n_2aveValue【一般廃棄物処理施設】&#10;一人当たり有形固定資産（償却資産）額"/>
        <xdr:cNvSpPr txBox="1"/>
      </xdr:nvSpPr>
      <xdr:spPr>
        <a:xfrm>
          <a:off x="201347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149519</xdr:rowOff>
    </xdr:from>
    <xdr:ext cx="599010" cy="259045"/>
    <xdr:sp macro="" textlink="">
      <xdr:nvSpPr>
        <xdr:cNvPr id="310" name="n_3aveValue【一般廃棄物処理施設】&#10;一人当たり有形固定資産（償却資産）額"/>
        <xdr:cNvSpPr txBox="1"/>
      </xdr:nvSpPr>
      <xdr:spPr>
        <a:xfrm>
          <a:off x="19245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1053</xdr:rowOff>
    </xdr:from>
    <xdr:ext cx="599010" cy="259045"/>
    <xdr:sp macro="" textlink="">
      <xdr:nvSpPr>
        <xdr:cNvPr id="311" name="n_4aveValue【一般廃棄物処理施設】&#10;一人当たり有形固定資産（償却資産）額"/>
        <xdr:cNvSpPr txBox="1"/>
      </xdr:nvSpPr>
      <xdr:spPr>
        <a:xfrm>
          <a:off x="18356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70467</xdr:rowOff>
    </xdr:from>
    <xdr:ext cx="534377" cy="259045"/>
    <xdr:sp macro="" textlink="">
      <xdr:nvSpPr>
        <xdr:cNvPr id="312" name="n_1mainValue【一般廃棄物処理施設】&#10;一人当たり有形固定資産（償却資産）額"/>
        <xdr:cNvSpPr txBox="1"/>
      </xdr:nvSpPr>
      <xdr:spPr>
        <a:xfrm>
          <a:off x="21043411" y="72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72040</xdr:rowOff>
    </xdr:from>
    <xdr:ext cx="534377" cy="259045"/>
    <xdr:sp macro="" textlink="">
      <xdr:nvSpPr>
        <xdr:cNvPr id="313" name="n_2mainValue【一般廃棄物処理施設】&#10;一人当たり有形固定資産（償却資産）額"/>
        <xdr:cNvSpPr txBox="1"/>
      </xdr:nvSpPr>
      <xdr:spPr>
        <a:xfrm>
          <a:off x="20167111" y="7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73576</xdr:rowOff>
    </xdr:from>
    <xdr:ext cx="534377" cy="259045"/>
    <xdr:sp macro="" textlink="">
      <xdr:nvSpPr>
        <xdr:cNvPr id="314" name="n_3mainValue【一般廃棄物処理施設】&#10;一人当たり有形固定資産（償却資産）額"/>
        <xdr:cNvSpPr txBox="1"/>
      </xdr:nvSpPr>
      <xdr:spPr>
        <a:xfrm>
          <a:off x="19278111" y="72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75247</xdr:rowOff>
    </xdr:from>
    <xdr:ext cx="534377" cy="259045"/>
    <xdr:sp macro="" textlink="">
      <xdr:nvSpPr>
        <xdr:cNvPr id="315" name="n_4mainValue【一般廃棄物処理施設】&#10;一人当たり有形固定資産（償却資産）額"/>
        <xdr:cNvSpPr txBox="1"/>
      </xdr:nvSpPr>
      <xdr:spPr>
        <a:xfrm>
          <a:off x="18389111" y="72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0" name="テキスト ボックス 3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1" name="直線コネクタ 3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2" name="テキスト ボックス 3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3" name="直線コネクタ 3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4" name="テキスト ボックス 3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5" name="直線コネクタ 3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6" name="テキスト ボックス 3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7" name="直線コネクタ 3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8" name="テキスト ボックス 3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9" name="直線コネクタ 3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50" name="テキスト ボックス 3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51" name="直線コネクタ 3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52" name="テキスト ボックス 3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5" name="直線コネクタ 3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7" name="直線コネクタ 3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9" name="直線コネクタ 3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360"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361" name="フローチャート: 判断 3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362" name="フローチャート: 判断 3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363" name="フローチャート: 判断 362"/>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364" name="フローチャート: 判断 363"/>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365" name="フローチャート: 判断 364"/>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xdr:rowOff>
    </xdr:from>
    <xdr:to>
      <xdr:col>85</xdr:col>
      <xdr:colOff>177800</xdr:colOff>
      <xdr:row>78</xdr:row>
      <xdr:rowOff>115570</xdr:rowOff>
    </xdr:to>
    <xdr:sp macro="" textlink="">
      <xdr:nvSpPr>
        <xdr:cNvPr id="371" name="楕円 370"/>
        <xdr:cNvSpPr/>
      </xdr:nvSpPr>
      <xdr:spPr>
        <a:xfrm>
          <a:off x="16268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100347</xdr:rowOff>
    </xdr:from>
    <xdr:ext cx="340478" cy="259045"/>
    <xdr:sp macro="" textlink="">
      <xdr:nvSpPr>
        <xdr:cNvPr id="372" name="【消防施設】&#10;有形固定資産減価償却率該当値テキスト"/>
        <xdr:cNvSpPr txBox="1"/>
      </xdr:nvSpPr>
      <xdr:spPr>
        <a:xfrm>
          <a:off x="16357600" y="1330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xdr:rowOff>
    </xdr:from>
    <xdr:to>
      <xdr:col>81</xdr:col>
      <xdr:colOff>101600</xdr:colOff>
      <xdr:row>78</xdr:row>
      <xdr:rowOff>110489</xdr:rowOff>
    </xdr:to>
    <xdr:sp macro="" textlink="">
      <xdr:nvSpPr>
        <xdr:cNvPr id="373" name="楕円 372"/>
        <xdr:cNvSpPr/>
      </xdr:nvSpPr>
      <xdr:spPr>
        <a:xfrm>
          <a:off x="15430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59689</xdr:rowOff>
    </xdr:from>
    <xdr:to>
      <xdr:col>85</xdr:col>
      <xdr:colOff>127000</xdr:colOff>
      <xdr:row>78</xdr:row>
      <xdr:rowOff>64770</xdr:rowOff>
    </xdr:to>
    <xdr:cxnSp macro="">
      <xdr:nvCxnSpPr>
        <xdr:cNvPr id="374" name="直線コネクタ 373"/>
        <xdr:cNvCxnSpPr/>
      </xdr:nvCxnSpPr>
      <xdr:spPr>
        <a:xfrm>
          <a:off x="15481300" y="134327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375" name="楕円 374"/>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59689</xdr:rowOff>
    </xdr:from>
    <xdr:to>
      <xdr:col>81</xdr:col>
      <xdr:colOff>50800</xdr:colOff>
      <xdr:row>81</xdr:row>
      <xdr:rowOff>49530</xdr:rowOff>
    </xdr:to>
    <xdr:cxnSp macro="">
      <xdr:nvCxnSpPr>
        <xdr:cNvPr id="376" name="直線コネクタ 375"/>
        <xdr:cNvCxnSpPr/>
      </xdr:nvCxnSpPr>
      <xdr:spPr>
        <a:xfrm flipV="1">
          <a:off x="14592300" y="13432789"/>
          <a:ext cx="889000" cy="5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377" name="楕円 376"/>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82</xdr:row>
      <xdr:rowOff>26670</xdr:rowOff>
    </xdr:to>
    <xdr:cxnSp macro="">
      <xdr:nvCxnSpPr>
        <xdr:cNvPr id="378" name="直線コネクタ 377"/>
        <xdr:cNvCxnSpPr/>
      </xdr:nvCxnSpPr>
      <xdr:spPr>
        <a:xfrm flipV="1">
          <a:off x="13703300" y="139369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111761</xdr:rowOff>
    </xdr:from>
    <xdr:to>
      <xdr:col>67</xdr:col>
      <xdr:colOff>101600</xdr:colOff>
      <xdr:row>82</xdr:row>
      <xdr:rowOff>41911</xdr:rowOff>
    </xdr:to>
    <xdr:sp macro="" textlink="">
      <xdr:nvSpPr>
        <xdr:cNvPr id="379" name="楕円 378"/>
        <xdr:cNvSpPr/>
      </xdr:nvSpPr>
      <xdr:spPr>
        <a:xfrm>
          <a:off x="12763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162561</xdr:rowOff>
    </xdr:from>
    <xdr:to>
      <xdr:col>71</xdr:col>
      <xdr:colOff>177800</xdr:colOff>
      <xdr:row>82</xdr:row>
      <xdr:rowOff>26670</xdr:rowOff>
    </xdr:to>
    <xdr:cxnSp macro="">
      <xdr:nvCxnSpPr>
        <xdr:cNvPr id="380" name="直線コネクタ 379"/>
        <xdr:cNvCxnSpPr/>
      </xdr:nvCxnSpPr>
      <xdr:spPr>
        <a:xfrm>
          <a:off x="12814300" y="140500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381"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382" name="n_2aveValue【消防施設】&#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383" name="n_3aveValue【消防施設】&#10;有形固定資産減価償却率"/>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384" name="n_4ave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127016</xdr:rowOff>
    </xdr:from>
    <xdr:ext cx="340478" cy="259045"/>
    <xdr:sp macro="" textlink="">
      <xdr:nvSpPr>
        <xdr:cNvPr id="385" name="n_1mainValue【消防施設】&#10;有形固定資産減価償却率"/>
        <xdr:cNvSpPr txBox="1"/>
      </xdr:nvSpPr>
      <xdr:spPr>
        <a:xfrm>
          <a:off x="15298361" y="13157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386"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387"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58438</xdr:rowOff>
    </xdr:from>
    <xdr:ext cx="405111" cy="259045"/>
    <xdr:sp macro="" textlink="">
      <xdr:nvSpPr>
        <xdr:cNvPr id="388" name="n_4mainValue【消防施設】&#10;有形固定資産減価償却率"/>
        <xdr:cNvSpPr txBox="1"/>
      </xdr:nvSpPr>
      <xdr:spPr>
        <a:xfrm>
          <a:off x="12611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12" name="直線コネクタ 411"/>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15"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16" name="直線コネクタ 415"/>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17"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18" name="フローチャート: 判断 417"/>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19" name="フローチャート: 判断 418"/>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420" name="フローチャート: 判断 419"/>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421" name="フローチャート: 判断 420"/>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22" name="フローチャート: 判断 421"/>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70358</xdr:rowOff>
    </xdr:from>
    <xdr:to>
      <xdr:col>116</xdr:col>
      <xdr:colOff>114300</xdr:colOff>
      <xdr:row>84</xdr:row>
      <xdr:rowOff>508</xdr:rowOff>
    </xdr:to>
    <xdr:sp macro="" textlink="">
      <xdr:nvSpPr>
        <xdr:cNvPr id="428" name="楕円 427"/>
        <xdr:cNvSpPr/>
      </xdr:nvSpPr>
      <xdr:spPr>
        <a:xfrm>
          <a:off x="22110700" y="143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93235</xdr:rowOff>
    </xdr:from>
    <xdr:ext cx="469744" cy="259045"/>
    <xdr:sp macro="" textlink="">
      <xdr:nvSpPr>
        <xdr:cNvPr id="429" name="【消防施設】&#10;一人当たり面積該当値テキスト"/>
        <xdr:cNvSpPr txBox="1"/>
      </xdr:nvSpPr>
      <xdr:spPr>
        <a:xfrm>
          <a:off x="22199600"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87122</xdr:rowOff>
    </xdr:from>
    <xdr:to>
      <xdr:col>112</xdr:col>
      <xdr:colOff>38100</xdr:colOff>
      <xdr:row>84</xdr:row>
      <xdr:rowOff>17272</xdr:rowOff>
    </xdr:to>
    <xdr:sp macro="" textlink="">
      <xdr:nvSpPr>
        <xdr:cNvPr id="430" name="楕円 429"/>
        <xdr:cNvSpPr/>
      </xdr:nvSpPr>
      <xdr:spPr>
        <a:xfrm>
          <a:off x="21272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121158</xdr:rowOff>
    </xdr:from>
    <xdr:to>
      <xdr:col>116</xdr:col>
      <xdr:colOff>63500</xdr:colOff>
      <xdr:row>83</xdr:row>
      <xdr:rowOff>137922</xdr:rowOff>
    </xdr:to>
    <xdr:cxnSp macro="">
      <xdr:nvCxnSpPr>
        <xdr:cNvPr id="431" name="直線コネクタ 430"/>
        <xdr:cNvCxnSpPr/>
      </xdr:nvCxnSpPr>
      <xdr:spPr>
        <a:xfrm flipV="1">
          <a:off x="21323300" y="1435150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432" name="楕円 43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137922</xdr:rowOff>
    </xdr:from>
    <xdr:to>
      <xdr:col>111</xdr:col>
      <xdr:colOff>177800</xdr:colOff>
      <xdr:row>85</xdr:row>
      <xdr:rowOff>72389</xdr:rowOff>
    </xdr:to>
    <xdr:cxnSp macro="">
      <xdr:nvCxnSpPr>
        <xdr:cNvPr id="433" name="直線コネクタ 432"/>
        <xdr:cNvCxnSpPr/>
      </xdr:nvCxnSpPr>
      <xdr:spPr>
        <a:xfrm flipV="1">
          <a:off x="20434300" y="14368272"/>
          <a:ext cx="889000" cy="27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434" name="楕円 433"/>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435" name="直線コネクタ 434"/>
        <xdr:cNvCxnSpPr/>
      </xdr:nvCxnSpPr>
      <xdr:spPr>
        <a:xfrm flipV="1">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32258</xdr:rowOff>
    </xdr:from>
    <xdr:to>
      <xdr:col>98</xdr:col>
      <xdr:colOff>38100</xdr:colOff>
      <xdr:row>85</xdr:row>
      <xdr:rowOff>133858</xdr:rowOff>
    </xdr:to>
    <xdr:sp macro="" textlink="">
      <xdr:nvSpPr>
        <xdr:cNvPr id="436" name="楕円 435"/>
        <xdr:cNvSpPr/>
      </xdr:nvSpPr>
      <xdr:spPr>
        <a:xfrm>
          <a:off x="186055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83058</xdr:rowOff>
    </xdr:to>
    <xdr:cxnSp macro="">
      <xdr:nvCxnSpPr>
        <xdr:cNvPr id="437" name="直線コネクタ 436"/>
        <xdr:cNvCxnSpPr/>
      </xdr:nvCxnSpPr>
      <xdr:spPr>
        <a:xfrm flipV="1">
          <a:off x="18656300" y="146502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438"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439" name="n_2ave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440" name="n_3ave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441"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33799</xdr:rowOff>
    </xdr:from>
    <xdr:ext cx="469744" cy="259045"/>
    <xdr:sp macro="" textlink="">
      <xdr:nvSpPr>
        <xdr:cNvPr id="442" name="n_1mainValue【消防施設】&#10;一人当たり面積"/>
        <xdr:cNvSpPr txBox="1"/>
      </xdr:nvSpPr>
      <xdr:spPr>
        <a:xfrm>
          <a:off x="21075727"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443" name="n_2mainValue【消防施設】&#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144290</xdr:rowOff>
    </xdr:from>
    <xdr:ext cx="469744" cy="259045"/>
    <xdr:sp macro="" textlink="">
      <xdr:nvSpPr>
        <xdr:cNvPr id="444" name="n_3mainValue【消防施設】&#10;一人当たり面積"/>
        <xdr:cNvSpPr txBox="1"/>
      </xdr:nvSpPr>
      <xdr:spPr>
        <a:xfrm>
          <a:off x="19310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150385</xdr:rowOff>
    </xdr:from>
    <xdr:ext cx="469744" cy="259045"/>
    <xdr:sp macro="" textlink="">
      <xdr:nvSpPr>
        <xdr:cNvPr id="445" name="n_4mainValue【消防施設】&#10;一人当たり面積"/>
        <xdr:cNvSpPr txBox="1"/>
      </xdr:nvSpPr>
      <xdr:spPr>
        <a:xfrm>
          <a:off x="18421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71" name="直線コネクタ 47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5" name="直線コネクタ 47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76"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77" name="フローチャート: 判断 47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478" name="フローチャート: 判断 47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9" name="フローチャート: 判断 47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80" name="フローチャート: 判断 479"/>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81" name="フローチャート: 判断 480"/>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487" name="楕円 486"/>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51906</xdr:rowOff>
    </xdr:from>
    <xdr:ext cx="340478" cy="259045"/>
    <xdr:sp macro="" textlink="">
      <xdr:nvSpPr>
        <xdr:cNvPr id="488" name="【庁舎】&#10;有形固定資産減価償却率該当値テキスト"/>
        <xdr:cNvSpPr txBox="1"/>
      </xdr:nvSpPr>
      <xdr:spPr>
        <a:xfrm>
          <a:off x="16357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489" name="楕円 488"/>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101</xdr:row>
      <xdr:rowOff>141514</xdr:rowOff>
    </xdr:to>
    <xdr:cxnSp macro="">
      <xdr:nvCxnSpPr>
        <xdr:cNvPr id="490" name="直線コネクタ 489"/>
        <xdr:cNvCxnSpPr/>
      </xdr:nvCxnSpPr>
      <xdr:spPr>
        <a:xfrm flipV="1">
          <a:off x="15481300" y="17155886"/>
          <a:ext cx="8382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107043</xdr:rowOff>
    </xdr:from>
    <xdr:to>
      <xdr:col>76</xdr:col>
      <xdr:colOff>165100</xdr:colOff>
      <xdr:row>109</xdr:row>
      <xdr:rowOff>37193</xdr:rowOff>
    </xdr:to>
    <xdr:sp macro="" textlink="">
      <xdr:nvSpPr>
        <xdr:cNvPr id="491" name="楕円 490"/>
        <xdr:cNvSpPr/>
      </xdr:nvSpPr>
      <xdr:spPr>
        <a:xfrm>
          <a:off x="14541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108</xdr:row>
      <xdr:rowOff>157843</xdr:rowOff>
    </xdr:to>
    <xdr:cxnSp macro="">
      <xdr:nvCxnSpPr>
        <xdr:cNvPr id="492" name="直線コネクタ 491"/>
        <xdr:cNvCxnSpPr/>
      </xdr:nvCxnSpPr>
      <xdr:spPr>
        <a:xfrm flipV="1">
          <a:off x="14592300" y="17457964"/>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493" name="楕円 492"/>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157843</xdr:rowOff>
    </xdr:to>
    <xdr:cxnSp macro="">
      <xdr:nvCxnSpPr>
        <xdr:cNvPr id="494" name="直線コネクタ 493"/>
        <xdr:cNvCxnSpPr/>
      </xdr:nvCxnSpPr>
      <xdr:spPr>
        <a:xfrm>
          <a:off x="13703300" y="18661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85816</xdr:rowOff>
    </xdr:from>
    <xdr:to>
      <xdr:col>67</xdr:col>
      <xdr:colOff>101600</xdr:colOff>
      <xdr:row>109</xdr:row>
      <xdr:rowOff>15966</xdr:rowOff>
    </xdr:to>
    <xdr:sp macro="" textlink="">
      <xdr:nvSpPr>
        <xdr:cNvPr id="495" name="楕円 494"/>
        <xdr:cNvSpPr/>
      </xdr:nvSpPr>
      <xdr:spPr>
        <a:xfrm>
          <a:off x="12763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136616</xdr:rowOff>
    </xdr:from>
    <xdr:to>
      <xdr:col>71</xdr:col>
      <xdr:colOff>177800</xdr:colOff>
      <xdr:row>108</xdr:row>
      <xdr:rowOff>144780</xdr:rowOff>
    </xdr:to>
    <xdr:cxnSp macro="">
      <xdr:nvCxnSpPr>
        <xdr:cNvPr id="496" name="直線コネクタ 495"/>
        <xdr:cNvCxnSpPr/>
      </xdr:nvCxnSpPr>
      <xdr:spPr>
        <a:xfrm>
          <a:off x="12814300" y="186532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497"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8"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9"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00"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501"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28320</xdr:rowOff>
    </xdr:from>
    <xdr:ext cx="405111" cy="259045"/>
    <xdr:sp macro="" textlink="">
      <xdr:nvSpPr>
        <xdr:cNvPr id="502" name="n_2mainValue【庁舎】&#10;有形固定資産減価償却率"/>
        <xdr:cNvSpPr txBox="1"/>
      </xdr:nvSpPr>
      <xdr:spPr>
        <a:xfrm>
          <a:off x="14389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503" name="n_3mainValue【庁舎】&#10;有形固定資産減価償却率"/>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7093</xdr:rowOff>
    </xdr:from>
    <xdr:ext cx="405111" cy="259045"/>
    <xdr:sp macro="" textlink="">
      <xdr:nvSpPr>
        <xdr:cNvPr id="504" name="n_4mainValue【庁舎】&#10;有形固定資産減価償却率"/>
        <xdr:cNvSpPr txBox="1"/>
      </xdr:nvSpPr>
      <xdr:spPr>
        <a:xfrm>
          <a:off x="12611744" y="186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28" name="直線コネクタ 52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2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30" name="直線コネクタ 52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3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32" name="直線コネクタ 53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3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34" name="フローチャート: 判断 53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35" name="フローチャート: 判断 53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536" name="フローチャート: 判断 535"/>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537" name="フローチャート: 判断 536"/>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538" name="フローチャート: 判断 537"/>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157607</xdr:rowOff>
    </xdr:from>
    <xdr:to>
      <xdr:col>116</xdr:col>
      <xdr:colOff>114300</xdr:colOff>
      <xdr:row>107</xdr:row>
      <xdr:rowOff>87757</xdr:rowOff>
    </xdr:to>
    <xdr:sp macro="" textlink="">
      <xdr:nvSpPr>
        <xdr:cNvPr id="544" name="楕円 543"/>
        <xdr:cNvSpPr/>
      </xdr:nvSpPr>
      <xdr:spPr>
        <a:xfrm>
          <a:off x="22110700" y="183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136034</xdr:rowOff>
    </xdr:from>
    <xdr:ext cx="469744" cy="259045"/>
    <xdr:sp macro="" textlink="">
      <xdr:nvSpPr>
        <xdr:cNvPr id="545" name="【庁舎】&#10;一人当たり面積該当値テキスト"/>
        <xdr:cNvSpPr txBox="1"/>
      </xdr:nvSpPr>
      <xdr:spPr>
        <a:xfrm>
          <a:off x="22199600" y="183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85979</xdr:rowOff>
    </xdr:from>
    <xdr:to>
      <xdr:col>112</xdr:col>
      <xdr:colOff>38100</xdr:colOff>
      <xdr:row>106</xdr:row>
      <xdr:rowOff>16129</xdr:rowOff>
    </xdr:to>
    <xdr:sp macro="" textlink="">
      <xdr:nvSpPr>
        <xdr:cNvPr id="546" name="楕円 545"/>
        <xdr:cNvSpPr/>
      </xdr:nvSpPr>
      <xdr:spPr>
        <a:xfrm>
          <a:off x="21272500" y="18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136779</xdr:rowOff>
    </xdr:from>
    <xdr:to>
      <xdr:col>116</xdr:col>
      <xdr:colOff>63500</xdr:colOff>
      <xdr:row>107</xdr:row>
      <xdr:rowOff>36957</xdr:rowOff>
    </xdr:to>
    <xdr:cxnSp macro="">
      <xdr:nvCxnSpPr>
        <xdr:cNvPr id="547" name="直線コネクタ 546"/>
        <xdr:cNvCxnSpPr/>
      </xdr:nvCxnSpPr>
      <xdr:spPr>
        <a:xfrm>
          <a:off x="21323300" y="18139029"/>
          <a:ext cx="8382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26163</xdr:rowOff>
    </xdr:from>
    <xdr:to>
      <xdr:col>107</xdr:col>
      <xdr:colOff>101600</xdr:colOff>
      <xdr:row>107</xdr:row>
      <xdr:rowOff>127763</xdr:rowOff>
    </xdr:to>
    <xdr:sp macro="" textlink="">
      <xdr:nvSpPr>
        <xdr:cNvPr id="548" name="楕円 547"/>
        <xdr:cNvSpPr/>
      </xdr:nvSpPr>
      <xdr:spPr>
        <a:xfrm>
          <a:off x="20383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136779</xdr:rowOff>
    </xdr:from>
    <xdr:to>
      <xdr:col>111</xdr:col>
      <xdr:colOff>177800</xdr:colOff>
      <xdr:row>107</xdr:row>
      <xdr:rowOff>76963</xdr:rowOff>
    </xdr:to>
    <xdr:cxnSp macro="">
      <xdr:nvCxnSpPr>
        <xdr:cNvPr id="549" name="直線コネクタ 548"/>
        <xdr:cNvCxnSpPr/>
      </xdr:nvCxnSpPr>
      <xdr:spPr>
        <a:xfrm flipV="1">
          <a:off x="20434300" y="18139029"/>
          <a:ext cx="889000" cy="2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550" name="楕円 549"/>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76963</xdr:rowOff>
    </xdr:from>
    <xdr:to>
      <xdr:col>107</xdr:col>
      <xdr:colOff>50800</xdr:colOff>
      <xdr:row>107</xdr:row>
      <xdr:rowOff>83058</xdr:rowOff>
    </xdr:to>
    <xdr:cxnSp macro="">
      <xdr:nvCxnSpPr>
        <xdr:cNvPr id="551" name="直線コネクタ 550"/>
        <xdr:cNvCxnSpPr/>
      </xdr:nvCxnSpPr>
      <xdr:spPr>
        <a:xfrm flipV="1">
          <a:off x="19545300" y="184221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8637</xdr:rowOff>
    </xdr:from>
    <xdr:to>
      <xdr:col>98</xdr:col>
      <xdr:colOff>38100</xdr:colOff>
      <xdr:row>107</xdr:row>
      <xdr:rowOff>110237</xdr:rowOff>
    </xdr:to>
    <xdr:sp macro="" textlink="">
      <xdr:nvSpPr>
        <xdr:cNvPr id="552" name="楕円 551"/>
        <xdr:cNvSpPr/>
      </xdr:nvSpPr>
      <xdr:spPr>
        <a:xfrm>
          <a:off x="18605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59437</xdr:rowOff>
    </xdr:from>
    <xdr:to>
      <xdr:col>102</xdr:col>
      <xdr:colOff>114300</xdr:colOff>
      <xdr:row>107</xdr:row>
      <xdr:rowOff>83058</xdr:rowOff>
    </xdr:to>
    <xdr:cxnSp macro="">
      <xdr:nvCxnSpPr>
        <xdr:cNvPr id="553" name="直線コネクタ 552"/>
        <xdr:cNvCxnSpPr/>
      </xdr:nvCxnSpPr>
      <xdr:spPr>
        <a:xfrm>
          <a:off x="18656300" y="18404587"/>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554" name="n_1aveValue【庁舎】&#10;一人当たり面積"/>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555"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556"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104030</xdr:rowOff>
    </xdr:from>
    <xdr:ext cx="469744" cy="259045"/>
    <xdr:sp macro="" textlink="">
      <xdr:nvSpPr>
        <xdr:cNvPr id="557" name="n_4aveValue【庁舎】&#10;一人当たり面積"/>
        <xdr:cNvSpPr txBox="1"/>
      </xdr:nvSpPr>
      <xdr:spPr>
        <a:xfrm>
          <a:off x="18421427"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32656</xdr:rowOff>
    </xdr:from>
    <xdr:ext cx="469744" cy="259045"/>
    <xdr:sp macro="" textlink="">
      <xdr:nvSpPr>
        <xdr:cNvPr id="558" name="n_1mainValue【庁舎】&#10;一人当たり面積"/>
        <xdr:cNvSpPr txBox="1"/>
      </xdr:nvSpPr>
      <xdr:spPr>
        <a:xfrm>
          <a:off x="21075727" y="178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118890</xdr:rowOff>
    </xdr:from>
    <xdr:ext cx="469744" cy="259045"/>
    <xdr:sp macro="" textlink="">
      <xdr:nvSpPr>
        <xdr:cNvPr id="559" name="n_2mainValue【庁舎】&#10;一人当たり面積"/>
        <xdr:cNvSpPr txBox="1"/>
      </xdr:nvSpPr>
      <xdr:spPr>
        <a:xfrm>
          <a:off x="20199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560" name="n_3mainValue【庁舎】&#10;一人当たり面積"/>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126764</xdr:rowOff>
    </xdr:from>
    <xdr:ext cx="469744" cy="259045"/>
    <xdr:sp macro="" textlink="">
      <xdr:nvSpPr>
        <xdr:cNvPr id="561" name="n_4mainValue【庁舎】&#10;一人当たり面積"/>
        <xdr:cNvSpPr txBox="1"/>
      </xdr:nvSpPr>
      <xdr:spPr>
        <a:xfrm>
          <a:off x="18421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体育館・プールは類似団体平均を下回っているが、個別施設計画により施設の維持管理を適切に進める。庁舎及び消防庁舎は改築を行ったことから、類似団体平均を大きく下回ったところである。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003&#20196;&#21644;&#65299;&#24180;&#24230;&#36001;&#25919;&#29366;&#27841;&#36039;&#26009;&#38598;&#12398;&#20316;&#25104;&#12395;&#12388;&#12356;&#12390;&#65288;&#65298;&#22238;&#30446;&#20877;&#20986;&#21147;&#24460;&#65289;/&#12304;&#36001;&#25919;&#29366;&#27841;&#36039;&#26009;&#38598;&#12305;_015440_&#27941;&#21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59.3</v>
          </cell>
          <cell r="BX53">
            <v>60.6</v>
          </cell>
          <cell r="CF53">
            <v>62</v>
          </cell>
          <cell r="CN53">
            <v>60</v>
          </cell>
          <cell r="CV53">
            <v>61.4</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row>
        <row r="75">
          <cell r="BP75">
            <v>3.4</v>
          </cell>
          <cell r="BX75">
            <v>4.3</v>
          </cell>
          <cell r="CF75">
            <v>5</v>
          </cell>
          <cell r="CN75">
            <v>6.3</v>
          </cell>
          <cell r="CV75">
            <v>6.7</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7430900</v>
      </c>
      <c r="BO4" s="375"/>
      <c r="BP4" s="375"/>
      <c r="BQ4" s="375"/>
      <c r="BR4" s="375"/>
      <c r="BS4" s="375"/>
      <c r="BT4" s="375"/>
      <c r="BU4" s="376"/>
      <c r="BV4" s="374">
        <v>11111100</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4.7</v>
      </c>
      <c r="CU4" s="381"/>
      <c r="CV4" s="381"/>
      <c r="CW4" s="381"/>
      <c r="CX4" s="381"/>
      <c r="CY4" s="381"/>
      <c r="CZ4" s="381"/>
      <c r="DA4" s="382"/>
      <c r="DB4" s="380">
        <v>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7240590</v>
      </c>
      <c r="BO5" s="412"/>
      <c r="BP5" s="412"/>
      <c r="BQ5" s="412"/>
      <c r="BR5" s="412"/>
      <c r="BS5" s="412"/>
      <c r="BT5" s="412"/>
      <c r="BU5" s="413"/>
      <c r="BV5" s="411">
        <v>10932998</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81.599999999999994</v>
      </c>
      <c r="CU5" s="409"/>
      <c r="CV5" s="409"/>
      <c r="CW5" s="409"/>
      <c r="CX5" s="409"/>
      <c r="CY5" s="409"/>
      <c r="CZ5" s="409"/>
      <c r="DA5" s="410"/>
      <c r="DB5" s="408">
        <v>81.5</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190310</v>
      </c>
      <c r="BO6" s="412"/>
      <c r="BP6" s="412"/>
      <c r="BQ6" s="412"/>
      <c r="BR6" s="412"/>
      <c r="BS6" s="412"/>
      <c r="BT6" s="412"/>
      <c r="BU6" s="413"/>
      <c r="BV6" s="411">
        <v>178102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83.6</v>
      </c>
      <c r="CU6" s="449"/>
      <c r="CV6" s="449"/>
      <c r="CW6" s="449"/>
      <c r="CX6" s="449"/>
      <c r="CY6" s="449"/>
      <c r="CZ6" s="449"/>
      <c r="DA6" s="450"/>
      <c r="DB6" s="448">
        <v>83.8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93</v>
      </c>
      <c r="AV7" s="444"/>
      <c r="AW7" s="444"/>
      <c r="AX7" s="444"/>
      <c r="AY7" s="445" t="s">
        <v>104</v>
      </c>
      <c r="AZ7" s="446"/>
      <c r="BA7" s="446"/>
      <c r="BB7" s="446"/>
      <c r="BC7" s="446"/>
      <c r="BD7" s="446"/>
      <c r="BE7" s="446"/>
      <c r="BF7" s="446"/>
      <c r="BG7" s="446"/>
      <c r="BH7" s="446"/>
      <c r="BI7" s="446"/>
      <c r="BJ7" s="446"/>
      <c r="BK7" s="446"/>
      <c r="BL7" s="446"/>
      <c r="BM7" s="447"/>
      <c r="BN7" s="411">
        <v>15264</v>
      </c>
      <c r="BO7" s="412"/>
      <c r="BP7" s="412"/>
      <c r="BQ7" s="412"/>
      <c r="BR7" s="412"/>
      <c r="BS7" s="412"/>
      <c r="BT7" s="412"/>
      <c r="BU7" s="413"/>
      <c r="BV7" s="411">
        <v>5787</v>
      </c>
      <c r="BW7" s="412"/>
      <c r="BX7" s="412"/>
      <c r="BY7" s="412"/>
      <c r="BZ7" s="412"/>
      <c r="CA7" s="412"/>
      <c r="CB7" s="412"/>
      <c r="CC7" s="413"/>
      <c r="CD7" s="414" t="s">
        <v>105</v>
      </c>
      <c r="CE7" s="415"/>
      <c r="CF7" s="415"/>
      <c r="CG7" s="415"/>
      <c r="CH7" s="415"/>
      <c r="CI7" s="415"/>
      <c r="CJ7" s="415"/>
      <c r="CK7" s="415"/>
      <c r="CL7" s="415"/>
      <c r="CM7" s="415"/>
      <c r="CN7" s="415"/>
      <c r="CO7" s="415"/>
      <c r="CP7" s="415"/>
      <c r="CQ7" s="415"/>
      <c r="CR7" s="415"/>
      <c r="CS7" s="416"/>
      <c r="CT7" s="411">
        <v>3698000</v>
      </c>
      <c r="CU7" s="412"/>
      <c r="CV7" s="412"/>
      <c r="CW7" s="412"/>
      <c r="CX7" s="412"/>
      <c r="CY7" s="412"/>
      <c r="CZ7" s="412"/>
      <c r="DA7" s="413"/>
      <c r="DB7" s="411">
        <v>3457531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106</v>
      </c>
      <c r="AN8" s="441"/>
      <c r="AO8" s="441"/>
      <c r="AP8" s="441"/>
      <c r="AQ8" s="441"/>
      <c r="AR8" s="441"/>
      <c r="AS8" s="441"/>
      <c r="AT8" s="442"/>
      <c r="AU8" s="443" t="s">
        <v>107</v>
      </c>
      <c r="AV8" s="444"/>
      <c r="AW8" s="444"/>
      <c r="AX8" s="444"/>
      <c r="AY8" s="445" t="s">
        <v>108</v>
      </c>
      <c r="AZ8" s="446"/>
      <c r="BA8" s="446"/>
      <c r="BB8" s="446"/>
      <c r="BC8" s="446"/>
      <c r="BD8" s="446"/>
      <c r="BE8" s="446"/>
      <c r="BF8" s="446"/>
      <c r="BG8" s="446"/>
      <c r="BH8" s="446"/>
      <c r="BI8" s="446"/>
      <c r="BJ8" s="446"/>
      <c r="BK8" s="446"/>
      <c r="BL8" s="446"/>
      <c r="BM8" s="447"/>
      <c r="BN8" s="411">
        <v>175046</v>
      </c>
      <c r="BO8" s="412"/>
      <c r="BP8" s="412"/>
      <c r="BQ8" s="412"/>
      <c r="BR8" s="412"/>
      <c r="BS8" s="412"/>
      <c r="BT8" s="412"/>
      <c r="BU8" s="413"/>
      <c r="BV8" s="411">
        <v>172315</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0.2</v>
      </c>
      <c r="CU8" s="452"/>
      <c r="CV8" s="452"/>
      <c r="CW8" s="452"/>
      <c r="CX8" s="452"/>
      <c r="CY8" s="452"/>
      <c r="CZ8" s="452"/>
      <c r="DA8" s="453"/>
      <c r="DB8" s="451">
        <v>0.21</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4373</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93</v>
      </c>
      <c r="AV9" s="444"/>
      <c r="AW9" s="444"/>
      <c r="AX9" s="444"/>
      <c r="AY9" s="445" t="s">
        <v>114</v>
      </c>
      <c r="AZ9" s="446"/>
      <c r="BA9" s="446"/>
      <c r="BB9" s="446"/>
      <c r="BC9" s="446"/>
      <c r="BD9" s="446"/>
      <c r="BE9" s="446"/>
      <c r="BF9" s="446"/>
      <c r="BG9" s="446"/>
      <c r="BH9" s="446"/>
      <c r="BI9" s="446"/>
      <c r="BJ9" s="446"/>
      <c r="BK9" s="446"/>
      <c r="BL9" s="446"/>
      <c r="BM9" s="447"/>
      <c r="BN9" s="411">
        <v>2731</v>
      </c>
      <c r="BO9" s="412"/>
      <c r="BP9" s="412"/>
      <c r="BQ9" s="412"/>
      <c r="BR9" s="412"/>
      <c r="BS9" s="412"/>
      <c r="BT9" s="412"/>
      <c r="BU9" s="413"/>
      <c r="BV9" s="411">
        <v>33245</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13.6</v>
      </c>
      <c r="CU9" s="409"/>
      <c r="CV9" s="409"/>
      <c r="CW9" s="409"/>
      <c r="CX9" s="409"/>
      <c r="CY9" s="409"/>
      <c r="CZ9" s="409"/>
      <c r="DA9" s="410"/>
      <c r="DB9" s="408">
        <v>14.9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5008</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314440</v>
      </c>
      <c r="BO10" s="412"/>
      <c r="BP10" s="412"/>
      <c r="BQ10" s="412"/>
      <c r="BR10" s="412"/>
      <c r="BS10" s="412"/>
      <c r="BT10" s="412"/>
      <c r="BU10" s="413"/>
      <c r="BV10" s="411">
        <v>235543</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118</v>
      </c>
      <c r="AV11" s="444"/>
      <c r="AW11" s="444"/>
      <c r="AX11" s="444"/>
      <c r="AY11" s="445" t="s">
        <v>124</v>
      </c>
      <c r="AZ11" s="446"/>
      <c r="BA11" s="446"/>
      <c r="BB11" s="446"/>
      <c r="BC11" s="446"/>
      <c r="BD11" s="446"/>
      <c r="BE11" s="446"/>
      <c r="BF11" s="446"/>
      <c r="BG11" s="446"/>
      <c r="BH11" s="446"/>
      <c r="BI11" s="446"/>
      <c r="BJ11" s="446"/>
      <c r="BK11" s="446"/>
      <c r="BL11" s="446"/>
      <c r="BM11" s="447"/>
      <c r="BN11" s="411">
        <v>7313</v>
      </c>
      <c r="BO11" s="412"/>
      <c r="BP11" s="412"/>
      <c r="BQ11" s="412"/>
      <c r="BR11" s="412"/>
      <c r="BS11" s="412"/>
      <c r="BT11" s="412"/>
      <c r="BU11" s="413"/>
      <c r="BV11" s="411">
        <v>37029</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4331</v>
      </c>
      <c r="S12" s="484"/>
      <c r="T12" s="484"/>
      <c r="U12" s="484"/>
      <c r="V12" s="485"/>
      <c r="W12" s="486" t="s">
        <v>1</v>
      </c>
      <c r="X12" s="444"/>
      <c r="Y12" s="444"/>
      <c r="Z12" s="444"/>
      <c r="AA12" s="444"/>
      <c r="AB12" s="487"/>
      <c r="AC12" s="488" t="s">
        <v>130</v>
      </c>
      <c r="AD12" s="489"/>
      <c r="AE12" s="489"/>
      <c r="AF12" s="489"/>
      <c r="AG12" s="490"/>
      <c r="AH12" s="488" t="s">
        <v>131</v>
      </c>
      <c r="AI12" s="489"/>
      <c r="AJ12" s="489"/>
      <c r="AK12" s="489"/>
      <c r="AL12" s="491"/>
      <c r="AM12" s="440" t="s">
        <v>132</v>
      </c>
      <c r="AN12" s="441"/>
      <c r="AO12" s="441"/>
      <c r="AP12" s="441"/>
      <c r="AQ12" s="441"/>
      <c r="AR12" s="441"/>
      <c r="AS12" s="441"/>
      <c r="AT12" s="442"/>
      <c r="AU12" s="443" t="s">
        <v>133</v>
      </c>
      <c r="AV12" s="444"/>
      <c r="AW12" s="444"/>
      <c r="AX12" s="444"/>
      <c r="AY12" s="445" t="s">
        <v>134</v>
      </c>
      <c r="AZ12" s="446"/>
      <c r="BA12" s="446"/>
      <c r="BB12" s="446"/>
      <c r="BC12" s="446"/>
      <c r="BD12" s="446"/>
      <c r="BE12" s="446"/>
      <c r="BF12" s="446"/>
      <c r="BG12" s="446"/>
      <c r="BH12" s="446"/>
      <c r="BI12" s="446"/>
      <c r="BJ12" s="446"/>
      <c r="BK12" s="446"/>
      <c r="BL12" s="446"/>
      <c r="BM12" s="447"/>
      <c r="BN12" s="411">
        <v>292832</v>
      </c>
      <c r="BO12" s="412"/>
      <c r="BP12" s="412"/>
      <c r="BQ12" s="412"/>
      <c r="BR12" s="412"/>
      <c r="BS12" s="412"/>
      <c r="BT12" s="412"/>
      <c r="BU12" s="413"/>
      <c r="BV12" s="411">
        <v>207459</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4322</v>
      </c>
      <c r="S13" s="496"/>
      <c r="T13" s="496"/>
      <c r="U13" s="496"/>
      <c r="V13" s="497"/>
      <c r="W13" s="427" t="s">
        <v>138</v>
      </c>
      <c r="X13" s="428"/>
      <c r="Y13" s="428"/>
      <c r="Z13" s="428"/>
      <c r="AA13" s="428"/>
      <c r="AB13" s="418"/>
      <c r="AC13" s="462">
        <v>501</v>
      </c>
      <c r="AD13" s="463"/>
      <c r="AE13" s="463"/>
      <c r="AF13" s="463"/>
      <c r="AG13" s="505"/>
      <c r="AH13" s="462">
        <v>596</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31652</v>
      </c>
      <c r="BO13" s="412"/>
      <c r="BP13" s="412"/>
      <c r="BQ13" s="412"/>
      <c r="BR13" s="412"/>
      <c r="BS13" s="412"/>
      <c r="BT13" s="412"/>
      <c r="BU13" s="413"/>
      <c r="BV13" s="411">
        <v>98358</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6.7</v>
      </c>
      <c r="CU13" s="409"/>
      <c r="CV13" s="409"/>
      <c r="CW13" s="409"/>
      <c r="CX13" s="409"/>
      <c r="CY13" s="409"/>
      <c r="CZ13" s="409"/>
      <c r="DA13" s="410"/>
      <c r="DB13" s="408">
        <v>6.3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4484</v>
      </c>
      <c r="S14" s="496"/>
      <c r="T14" s="496"/>
      <c r="U14" s="496"/>
      <c r="V14" s="497"/>
      <c r="W14" s="401"/>
      <c r="X14" s="402"/>
      <c r="Y14" s="402"/>
      <c r="Z14" s="402"/>
      <c r="AA14" s="402"/>
      <c r="AB14" s="391"/>
      <c r="AC14" s="498">
        <v>24.8</v>
      </c>
      <c r="AD14" s="499"/>
      <c r="AE14" s="499"/>
      <c r="AF14" s="499"/>
      <c r="AG14" s="500"/>
      <c r="AH14" s="498">
        <v>25.7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136</v>
      </c>
      <c r="CU14" s="510"/>
      <c r="CV14" s="510"/>
      <c r="CW14" s="510"/>
      <c r="CX14" s="510"/>
      <c r="CY14" s="510"/>
      <c r="CZ14" s="510"/>
      <c r="DA14" s="511"/>
      <c r="DB14" s="509" t="s">
        <v>127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4472</v>
      </c>
      <c r="S15" s="496"/>
      <c r="T15" s="496"/>
      <c r="U15" s="496"/>
      <c r="V15" s="497"/>
      <c r="W15" s="427" t="s">
        <v>145</v>
      </c>
      <c r="X15" s="428"/>
      <c r="Y15" s="428"/>
      <c r="Z15" s="428"/>
      <c r="AA15" s="428"/>
      <c r="AB15" s="418"/>
      <c r="AC15" s="462">
        <v>443</v>
      </c>
      <c r="AD15" s="463"/>
      <c r="AE15" s="463"/>
      <c r="AF15" s="463"/>
      <c r="AG15" s="505"/>
      <c r="AH15" s="462">
        <v>525</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651256</v>
      </c>
      <c r="BO15" s="375"/>
      <c r="BP15" s="375"/>
      <c r="BQ15" s="375"/>
      <c r="BR15" s="375"/>
      <c r="BS15" s="375"/>
      <c r="BT15" s="375"/>
      <c r="BU15" s="376"/>
      <c r="BV15" s="374">
        <v>671006</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21.9</v>
      </c>
      <c r="AD16" s="499"/>
      <c r="AE16" s="499"/>
      <c r="AF16" s="499"/>
      <c r="AG16" s="500"/>
      <c r="AH16" s="498">
        <v>22.7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3427119</v>
      </c>
      <c r="BO16" s="412"/>
      <c r="BP16" s="412"/>
      <c r="BQ16" s="412"/>
      <c r="BR16" s="412"/>
      <c r="BS16" s="412"/>
      <c r="BT16" s="412"/>
      <c r="BU16" s="413"/>
      <c r="BV16" s="411">
        <v>3208247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1078</v>
      </c>
      <c r="AD17" s="463"/>
      <c r="AE17" s="463"/>
      <c r="AF17" s="463"/>
      <c r="AG17" s="505"/>
      <c r="AH17" s="462">
        <v>1196</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802837</v>
      </c>
      <c r="BO17" s="412"/>
      <c r="BP17" s="412"/>
      <c r="BQ17" s="412"/>
      <c r="BR17" s="412"/>
      <c r="BS17" s="412"/>
      <c r="BT17" s="412"/>
      <c r="BU17" s="413"/>
      <c r="BV17" s="411">
        <v>825371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716.8</v>
      </c>
      <c r="M18" s="535"/>
      <c r="N18" s="535"/>
      <c r="O18" s="535"/>
      <c r="P18" s="535"/>
      <c r="Q18" s="535"/>
      <c r="R18" s="536"/>
      <c r="S18" s="536"/>
      <c r="T18" s="536"/>
      <c r="U18" s="536"/>
      <c r="V18" s="537"/>
      <c r="W18" s="429"/>
      <c r="X18" s="430"/>
      <c r="Y18" s="430"/>
      <c r="Z18" s="430"/>
      <c r="AA18" s="430"/>
      <c r="AB18" s="421"/>
      <c r="AC18" s="538">
        <v>53.3</v>
      </c>
      <c r="AD18" s="539"/>
      <c r="AE18" s="539"/>
      <c r="AF18" s="539"/>
      <c r="AG18" s="540"/>
      <c r="AH18" s="538">
        <v>51.6</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3022562</v>
      </c>
      <c r="BO18" s="412"/>
      <c r="BP18" s="412"/>
      <c r="BQ18" s="412"/>
      <c r="BR18" s="412"/>
      <c r="BS18" s="412"/>
      <c r="BT18" s="412"/>
      <c r="BU18" s="413"/>
      <c r="BV18" s="411">
        <v>2826803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4514271</v>
      </c>
      <c r="BO19" s="412"/>
      <c r="BP19" s="412"/>
      <c r="BQ19" s="412"/>
      <c r="BR19" s="412"/>
      <c r="BS19" s="412"/>
      <c r="BT19" s="412"/>
      <c r="BU19" s="413"/>
      <c r="BV19" s="411">
        <v>4314082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2043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9392708</v>
      </c>
      <c r="BO22" s="375"/>
      <c r="BP22" s="375"/>
      <c r="BQ22" s="375"/>
      <c r="BR22" s="375"/>
      <c r="BS22" s="375"/>
      <c r="BT22" s="375"/>
      <c r="BU22" s="376"/>
      <c r="BV22" s="374">
        <v>9236214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8270938</v>
      </c>
      <c r="BO23" s="412"/>
      <c r="BP23" s="412"/>
      <c r="BQ23" s="412"/>
      <c r="BR23" s="412"/>
      <c r="BS23" s="412"/>
      <c r="BT23" s="412"/>
      <c r="BU23" s="413"/>
      <c r="BV23" s="411">
        <v>8193180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7100</v>
      </c>
      <c r="R24" s="463"/>
      <c r="S24" s="463"/>
      <c r="T24" s="463"/>
      <c r="U24" s="463"/>
      <c r="V24" s="505"/>
      <c r="W24" s="557"/>
      <c r="X24" s="558"/>
      <c r="Y24" s="559"/>
      <c r="Z24" s="461" t="s">
        <v>170</v>
      </c>
      <c r="AA24" s="441"/>
      <c r="AB24" s="441"/>
      <c r="AC24" s="441"/>
      <c r="AD24" s="441"/>
      <c r="AE24" s="441"/>
      <c r="AF24" s="441"/>
      <c r="AG24" s="442"/>
      <c r="AH24" s="462">
        <v>99</v>
      </c>
      <c r="AI24" s="463"/>
      <c r="AJ24" s="463"/>
      <c r="AK24" s="463"/>
      <c r="AL24" s="505"/>
      <c r="AM24" s="462">
        <v>290664</v>
      </c>
      <c r="AN24" s="463"/>
      <c r="AO24" s="463"/>
      <c r="AP24" s="463"/>
      <c r="AQ24" s="463"/>
      <c r="AR24" s="505"/>
      <c r="AS24" s="462">
        <v>2936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7482553</v>
      </c>
      <c r="BO24" s="412"/>
      <c r="BP24" s="412"/>
      <c r="BQ24" s="412"/>
      <c r="BR24" s="412"/>
      <c r="BS24" s="412"/>
      <c r="BT24" s="412"/>
      <c r="BU24" s="413"/>
      <c r="BV24" s="411">
        <v>7202669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6000</v>
      </c>
      <c r="R25" s="463"/>
      <c r="S25" s="463"/>
      <c r="T25" s="463"/>
      <c r="U25" s="463"/>
      <c r="V25" s="505"/>
      <c r="W25" s="557"/>
      <c r="X25" s="558"/>
      <c r="Y25" s="559"/>
      <c r="Z25" s="461" t="s">
        <v>173</v>
      </c>
      <c r="AA25" s="441"/>
      <c r="AB25" s="441"/>
      <c r="AC25" s="441"/>
      <c r="AD25" s="441"/>
      <c r="AE25" s="441"/>
      <c r="AF25" s="441"/>
      <c r="AG25" s="442"/>
      <c r="AH25" s="462" t="s">
        <v>136</v>
      </c>
      <c r="AI25" s="463"/>
      <c r="AJ25" s="463"/>
      <c r="AK25" s="463"/>
      <c r="AL25" s="505"/>
      <c r="AM25" s="462" t="s">
        <v>136</v>
      </c>
      <c r="AN25" s="463"/>
      <c r="AO25" s="463"/>
      <c r="AP25" s="463"/>
      <c r="AQ25" s="463"/>
      <c r="AR25" s="505"/>
      <c r="AS25" s="462" t="s">
        <v>136</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118021</v>
      </c>
      <c r="BO25" s="375"/>
      <c r="BP25" s="375"/>
      <c r="BQ25" s="375"/>
      <c r="BR25" s="375"/>
      <c r="BS25" s="375"/>
      <c r="BT25" s="375"/>
      <c r="BU25" s="376"/>
      <c r="BV25" s="374">
        <v>93628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5350</v>
      </c>
      <c r="R26" s="463"/>
      <c r="S26" s="463"/>
      <c r="T26" s="463"/>
      <c r="U26" s="463"/>
      <c r="V26" s="505"/>
      <c r="W26" s="557"/>
      <c r="X26" s="558"/>
      <c r="Y26" s="559"/>
      <c r="Z26" s="461" t="s">
        <v>176</v>
      </c>
      <c r="AA26" s="563"/>
      <c r="AB26" s="563"/>
      <c r="AC26" s="563"/>
      <c r="AD26" s="563"/>
      <c r="AE26" s="563"/>
      <c r="AF26" s="563"/>
      <c r="AG26" s="564"/>
      <c r="AH26" s="462">
        <v>8</v>
      </c>
      <c r="AI26" s="463"/>
      <c r="AJ26" s="463"/>
      <c r="AK26" s="463"/>
      <c r="AL26" s="505"/>
      <c r="AM26" s="462">
        <v>23280</v>
      </c>
      <c r="AN26" s="463"/>
      <c r="AO26" s="463"/>
      <c r="AP26" s="463"/>
      <c r="AQ26" s="463"/>
      <c r="AR26" s="505"/>
      <c r="AS26" s="462">
        <v>2910</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178</v>
      </c>
      <c r="BO26" s="412"/>
      <c r="BP26" s="412"/>
      <c r="BQ26" s="412"/>
      <c r="BR26" s="412"/>
      <c r="BS26" s="412"/>
      <c r="BT26" s="412"/>
      <c r="BU26" s="413"/>
      <c r="BV26" s="411" t="s">
        <v>178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2780</v>
      </c>
      <c r="R27" s="463"/>
      <c r="S27" s="463"/>
      <c r="T27" s="463"/>
      <c r="U27" s="463"/>
      <c r="V27" s="505"/>
      <c r="W27" s="557"/>
      <c r="X27" s="558"/>
      <c r="Y27" s="559"/>
      <c r="Z27" s="461" t="s">
        <v>180</v>
      </c>
      <c r="AA27" s="441"/>
      <c r="AB27" s="441"/>
      <c r="AC27" s="441"/>
      <c r="AD27" s="441"/>
      <c r="AE27" s="441"/>
      <c r="AF27" s="441"/>
      <c r="AG27" s="442"/>
      <c r="AH27" s="462" t="s">
        <v>136</v>
      </c>
      <c r="AI27" s="463"/>
      <c r="AJ27" s="463"/>
      <c r="AK27" s="463"/>
      <c r="AL27" s="505"/>
      <c r="AM27" s="462" t="s">
        <v>136</v>
      </c>
      <c r="AN27" s="463"/>
      <c r="AO27" s="463"/>
      <c r="AP27" s="463"/>
      <c r="AQ27" s="463"/>
      <c r="AR27" s="505"/>
      <c r="AS27" s="462" t="s">
        <v>136</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48509</v>
      </c>
      <c r="BO27" s="531"/>
      <c r="BP27" s="531"/>
      <c r="BQ27" s="531"/>
      <c r="BR27" s="531"/>
      <c r="BS27" s="531"/>
      <c r="BT27" s="531"/>
      <c r="BU27" s="532"/>
      <c r="BV27" s="530">
        <v>53650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2220</v>
      </c>
      <c r="R28" s="463"/>
      <c r="S28" s="463"/>
      <c r="T28" s="463"/>
      <c r="U28" s="463"/>
      <c r="V28" s="505"/>
      <c r="W28" s="557"/>
      <c r="X28" s="558"/>
      <c r="Y28" s="559"/>
      <c r="Z28" s="461" t="s">
        <v>183</v>
      </c>
      <c r="AA28" s="441"/>
      <c r="AB28" s="441"/>
      <c r="AC28" s="441"/>
      <c r="AD28" s="441"/>
      <c r="AE28" s="441"/>
      <c r="AF28" s="441"/>
      <c r="AG28" s="442"/>
      <c r="AH28" s="462" t="s">
        <v>178</v>
      </c>
      <c r="AI28" s="463"/>
      <c r="AJ28" s="463"/>
      <c r="AK28" s="463"/>
      <c r="AL28" s="505"/>
      <c r="AM28" s="462" t="s">
        <v>136</v>
      </c>
      <c r="AN28" s="463"/>
      <c r="AO28" s="463"/>
      <c r="AP28" s="463"/>
      <c r="AQ28" s="463"/>
      <c r="AR28" s="505"/>
      <c r="AS28" s="462" t="s">
        <v>136</v>
      </c>
      <c r="AT28" s="463"/>
      <c r="AU28" s="463"/>
      <c r="AV28" s="463"/>
      <c r="AW28" s="463"/>
      <c r="AX28" s="464"/>
      <c r="AY28" s="565" t="s">
        <v>184</v>
      </c>
      <c r="AZ28" s="566"/>
      <c r="BA28" s="566"/>
      <c r="BB28" s="567"/>
      <c r="BC28" s="371" t="s">
        <v>47</v>
      </c>
      <c r="BD28" s="372"/>
      <c r="BE28" s="372"/>
      <c r="BF28" s="372"/>
      <c r="BG28" s="372"/>
      <c r="BH28" s="372"/>
      <c r="BI28" s="372"/>
      <c r="BJ28" s="372"/>
      <c r="BK28" s="372"/>
      <c r="BL28" s="372"/>
      <c r="BM28" s="373"/>
      <c r="BN28" s="374">
        <v>736596</v>
      </c>
      <c r="BO28" s="375"/>
      <c r="BP28" s="375"/>
      <c r="BQ28" s="375"/>
      <c r="BR28" s="375"/>
      <c r="BS28" s="375"/>
      <c r="BT28" s="375"/>
      <c r="BU28" s="376"/>
      <c r="BV28" s="374">
        <v>714988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8</v>
      </c>
      <c r="M29" s="463"/>
      <c r="N29" s="463"/>
      <c r="O29" s="463"/>
      <c r="P29" s="505"/>
      <c r="Q29" s="462">
        <v>1830</v>
      </c>
      <c r="R29" s="463"/>
      <c r="S29" s="463"/>
      <c r="T29" s="463"/>
      <c r="U29" s="463"/>
      <c r="V29" s="505"/>
      <c r="W29" s="560"/>
      <c r="X29" s="561"/>
      <c r="Y29" s="562"/>
      <c r="Z29" s="461" t="s">
        <v>186</v>
      </c>
      <c r="AA29" s="441"/>
      <c r="AB29" s="441"/>
      <c r="AC29" s="441"/>
      <c r="AD29" s="441"/>
      <c r="AE29" s="441"/>
      <c r="AF29" s="441"/>
      <c r="AG29" s="442"/>
      <c r="AH29" s="462">
        <v>99</v>
      </c>
      <c r="AI29" s="463"/>
      <c r="AJ29" s="463"/>
      <c r="AK29" s="463"/>
      <c r="AL29" s="505"/>
      <c r="AM29" s="462">
        <v>290664</v>
      </c>
      <c r="AN29" s="463"/>
      <c r="AO29" s="463"/>
      <c r="AP29" s="463"/>
      <c r="AQ29" s="463"/>
      <c r="AR29" s="505"/>
      <c r="AS29" s="462">
        <v>2936</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690923</v>
      </c>
      <c r="BO29" s="412"/>
      <c r="BP29" s="412"/>
      <c r="BQ29" s="412"/>
      <c r="BR29" s="412"/>
      <c r="BS29" s="412"/>
      <c r="BT29" s="412"/>
      <c r="BU29" s="413"/>
      <c r="BV29" s="411">
        <v>542826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98.6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3818995</v>
      </c>
      <c r="BO30" s="531"/>
      <c r="BP30" s="531"/>
      <c r="BQ30" s="531"/>
      <c r="BR30" s="531"/>
      <c r="BS30" s="531"/>
      <c r="BT30" s="531"/>
      <c r="BU30" s="532"/>
      <c r="BV30" s="530">
        <v>3788254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197</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195</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簡易水道事業特別会計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美幌・津別広域事務組合</v>
      </c>
      <c r="BZ34" s="602"/>
      <c r="CA34" s="602"/>
      <c r="CB34" s="602"/>
      <c r="CC34" s="602"/>
      <c r="CD34" s="602"/>
      <c r="CE34" s="602"/>
      <c r="CF34" s="602"/>
      <c r="CG34" s="602"/>
      <c r="CH34" s="602"/>
      <c r="CI34" s="602"/>
      <c r="CJ34" s="602"/>
      <c r="CK34" s="602"/>
      <c r="CL34" s="602"/>
      <c r="CM34" s="602"/>
      <c r="CN34" s="178"/>
      <c r="CO34" s="601">
        <f>IF(CQ34="","",MAX(C34:D43,U34:V43,AM34:AN43,BE34:BF43,BW34:BX43)+1)</f>
        <v>9</v>
      </c>
      <c r="CP34" s="601"/>
      <c r="CQ34" s="602" t="str">
        <f>IF('各会計、関係団体の財政状況及び健全化判断比率'!BS7="","",'各会計、関係団体の財政状況及び健全化判断比率'!BS7)</f>
        <v>津別町振興公社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網走地方教育研修センター</v>
      </c>
      <c r="BZ35" s="602"/>
      <c r="CA35" s="602"/>
      <c r="CB35" s="602"/>
      <c r="CC35" s="602"/>
      <c r="CD35" s="602"/>
      <c r="CE35" s="602"/>
      <c r="CF35" s="602"/>
      <c r="CG35" s="602"/>
      <c r="CH35" s="602"/>
      <c r="CI35" s="602"/>
      <c r="CJ35" s="602"/>
      <c r="CK35" s="602"/>
      <c r="CL35" s="602"/>
      <c r="CM35" s="602"/>
      <c r="CN35" s="178"/>
      <c r="CO35" s="601">
        <f t="shared" ref="CO35:CO43" si="3">IF(CQ35="","",CO34+1)</f>
        <v>10</v>
      </c>
      <c r="CP35" s="601"/>
      <c r="CQ35" s="602" t="str">
        <f>IF('各会計、関係団体の財政状況及び健全化判断比率'!BS8="","",'各会計、関係団体の財政状況及び健全化判断比率'!BS8)</f>
        <v>相生振興公社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f t="shared" si="3"/>
        <v>11</v>
      </c>
      <c r="CP36" s="601"/>
      <c r="CQ36" s="602" t="str">
        <f>IF('各会計、関係団体の財政状況及び健全化判断比率'!BS9="","",'各会計、関係団体の財政状況及び健全化判断比率'!BS9)</f>
        <v>北海道つべつまちづくり会社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578</v>
      </c>
    </row>
    <row r="54" spans="5:113" x14ac:dyDescent="0.15"/>
    <row r="55" spans="5:113" x14ac:dyDescent="0.15"/>
    <row r="56" spans="5:113" x14ac:dyDescent="0.15"/>
  </sheetData>
  <sheetProtection algorithmName="SHA-512" hashValue="tt1dNeKLAXOFGUrZ+WcRT+2yt1nuvmETVxE9Tv037/CQxzChc84dSkW6vrlg145NBDtEm4mbG0guUHTSincARQ==" saltValue="/CBrzX1ex8p+sJWulOSr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4" sqref="R24:Y2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224</v>
      </c>
      <c r="C5" s="617"/>
      <c r="D5" s="617"/>
      <c r="E5" s="617"/>
      <c r="F5" s="617"/>
      <c r="G5" s="617"/>
      <c r="H5" s="617"/>
      <c r="I5" s="617"/>
      <c r="J5" s="617"/>
      <c r="K5" s="617"/>
      <c r="L5" s="617"/>
      <c r="M5" s="617"/>
      <c r="N5" s="617"/>
      <c r="O5" s="617"/>
      <c r="P5" s="617"/>
      <c r="Q5" s="618"/>
      <c r="R5" s="619">
        <v>570941</v>
      </c>
      <c r="S5" s="620"/>
      <c r="T5" s="620"/>
      <c r="U5" s="620"/>
      <c r="V5" s="620"/>
      <c r="W5" s="620"/>
      <c r="X5" s="620"/>
      <c r="Y5" s="621"/>
      <c r="Z5" s="622">
        <v>7.7</v>
      </c>
      <c r="AA5" s="622"/>
      <c r="AB5" s="622"/>
      <c r="AC5" s="622"/>
      <c r="AD5" s="623">
        <v>570941</v>
      </c>
      <c r="AE5" s="623"/>
      <c r="AF5" s="623"/>
      <c r="AG5" s="623"/>
      <c r="AH5" s="623"/>
      <c r="AI5" s="623"/>
      <c r="AJ5" s="623"/>
      <c r="AK5" s="623"/>
      <c r="AL5" s="624">
        <v>15.8</v>
      </c>
      <c r="AM5" s="625"/>
      <c r="AN5" s="625"/>
      <c r="AO5" s="626"/>
      <c r="AP5" s="616" t="s">
        <v>225</v>
      </c>
      <c r="AQ5" s="617"/>
      <c r="AR5" s="617"/>
      <c r="AS5" s="617"/>
      <c r="AT5" s="617"/>
      <c r="AU5" s="617"/>
      <c r="AV5" s="617"/>
      <c r="AW5" s="617"/>
      <c r="AX5" s="617"/>
      <c r="AY5" s="617"/>
      <c r="AZ5" s="617"/>
      <c r="BA5" s="617"/>
      <c r="BB5" s="617"/>
      <c r="BC5" s="617"/>
      <c r="BD5" s="617"/>
      <c r="BE5" s="617"/>
      <c r="BF5" s="618"/>
      <c r="BG5" s="630">
        <v>569586</v>
      </c>
      <c r="BH5" s="631"/>
      <c r="BI5" s="631"/>
      <c r="BJ5" s="631"/>
      <c r="BK5" s="631"/>
      <c r="BL5" s="631"/>
      <c r="BM5" s="631"/>
      <c r="BN5" s="632"/>
      <c r="BO5" s="633">
        <v>99.8</v>
      </c>
      <c r="BP5" s="633"/>
      <c r="BQ5" s="633"/>
      <c r="BR5" s="633"/>
      <c r="BS5" s="634">
        <v>10208</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105768</v>
      </c>
      <c r="S6" s="631"/>
      <c r="T6" s="631"/>
      <c r="U6" s="631"/>
      <c r="V6" s="631"/>
      <c r="W6" s="631"/>
      <c r="X6" s="631"/>
      <c r="Y6" s="632"/>
      <c r="Z6" s="633">
        <v>1.4</v>
      </c>
      <c r="AA6" s="633"/>
      <c r="AB6" s="633"/>
      <c r="AC6" s="633"/>
      <c r="AD6" s="634">
        <v>105768</v>
      </c>
      <c r="AE6" s="634"/>
      <c r="AF6" s="634"/>
      <c r="AG6" s="634"/>
      <c r="AH6" s="634"/>
      <c r="AI6" s="634"/>
      <c r="AJ6" s="634"/>
      <c r="AK6" s="634"/>
      <c r="AL6" s="635">
        <v>2.9</v>
      </c>
      <c r="AM6" s="636"/>
      <c r="AN6" s="636"/>
      <c r="AO6" s="637"/>
      <c r="AP6" s="627" t="s">
        <v>230</v>
      </c>
      <c r="AQ6" s="628"/>
      <c r="AR6" s="628"/>
      <c r="AS6" s="628"/>
      <c r="AT6" s="628"/>
      <c r="AU6" s="628"/>
      <c r="AV6" s="628"/>
      <c r="AW6" s="628"/>
      <c r="AX6" s="628"/>
      <c r="AY6" s="628"/>
      <c r="AZ6" s="628"/>
      <c r="BA6" s="628"/>
      <c r="BB6" s="628"/>
      <c r="BC6" s="628"/>
      <c r="BD6" s="628"/>
      <c r="BE6" s="628"/>
      <c r="BF6" s="629"/>
      <c r="BG6" s="630">
        <v>569586</v>
      </c>
      <c r="BH6" s="631"/>
      <c r="BI6" s="631"/>
      <c r="BJ6" s="631"/>
      <c r="BK6" s="631"/>
      <c r="BL6" s="631"/>
      <c r="BM6" s="631"/>
      <c r="BN6" s="632"/>
      <c r="BO6" s="633">
        <v>99.8</v>
      </c>
      <c r="BP6" s="633"/>
      <c r="BQ6" s="633"/>
      <c r="BR6" s="633"/>
      <c r="BS6" s="634">
        <v>10208</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63515</v>
      </c>
      <c r="CS6" s="631"/>
      <c r="CT6" s="631"/>
      <c r="CU6" s="631"/>
      <c r="CV6" s="631"/>
      <c r="CW6" s="631"/>
      <c r="CX6" s="631"/>
      <c r="CY6" s="632"/>
      <c r="CZ6" s="624">
        <v>0.9</v>
      </c>
      <c r="DA6" s="625"/>
      <c r="DB6" s="625"/>
      <c r="DC6" s="644"/>
      <c r="DD6" s="639" t="s">
        <v>126</v>
      </c>
      <c r="DE6" s="631"/>
      <c r="DF6" s="631"/>
      <c r="DG6" s="631"/>
      <c r="DH6" s="631"/>
      <c r="DI6" s="631"/>
      <c r="DJ6" s="631"/>
      <c r="DK6" s="631"/>
      <c r="DL6" s="631"/>
      <c r="DM6" s="631"/>
      <c r="DN6" s="631"/>
      <c r="DO6" s="631"/>
      <c r="DP6" s="632"/>
      <c r="DQ6" s="639">
        <v>63515</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318</v>
      </c>
      <c r="S7" s="631"/>
      <c r="T7" s="631"/>
      <c r="U7" s="631"/>
      <c r="V7" s="631"/>
      <c r="W7" s="631"/>
      <c r="X7" s="631"/>
      <c r="Y7" s="632"/>
      <c r="Z7" s="633">
        <v>0</v>
      </c>
      <c r="AA7" s="633"/>
      <c r="AB7" s="633"/>
      <c r="AC7" s="633"/>
      <c r="AD7" s="634">
        <v>318</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243654</v>
      </c>
      <c r="BH7" s="631"/>
      <c r="BI7" s="631"/>
      <c r="BJ7" s="631"/>
      <c r="BK7" s="631"/>
      <c r="BL7" s="631"/>
      <c r="BM7" s="631"/>
      <c r="BN7" s="632"/>
      <c r="BO7" s="633">
        <v>42.7</v>
      </c>
      <c r="BP7" s="633"/>
      <c r="BQ7" s="633"/>
      <c r="BR7" s="633"/>
      <c r="BS7" s="634">
        <v>10208</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2052737</v>
      </c>
      <c r="CS7" s="631"/>
      <c r="CT7" s="631"/>
      <c r="CU7" s="631"/>
      <c r="CV7" s="631"/>
      <c r="CW7" s="631"/>
      <c r="CX7" s="631"/>
      <c r="CY7" s="632"/>
      <c r="CZ7" s="633">
        <v>28.4</v>
      </c>
      <c r="DA7" s="633"/>
      <c r="DB7" s="633"/>
      <c r="DC7" s="633"/>
      <c r="DD7" s="639">
        <v>473675</v>
      </c>
      <c r="DE7" s="631"/>
      <c r="DF7" s="631"/>
      <c r="DG7" s="631"/>
      <c r="DH7" s="631"/>
      <c r="DI7" s="631"/>
      <c r="DJ7" s="631"/>
      <c r="DK7" s="631"/>
      <c r="DL7" s="631"/>
      <c r="DM7" s="631"/>
      <c r="DN7" s="631"/>
      <c r="DO7" s="631"/>
      <c r="DP7" s="632"/>
      <c r="DQ7" s="639">
        <v>1251821</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1633</v>
      </c>
      <c r="S8" s="631"/>
      <c r="T8" s="631"/>
      <c r="U8" s="631"/>
      <c r="V8" s="631"/>
      <c r="W8" s="631"/>
      <c r="X8" s="631"/>
      <c r="Y8" s="632"/>
      <c r="Z8" s="633">
        <v>0</v>
      </c>
      <c r="AA8" s="633"/>
      <c r="AB8" s="633"/>
      <c r="AC8" s="633"/>
      <c r="AD8" s="634">
        <v>1633</v>
      </c>
      <c r="AE8" s="634"/>
      <c r="AF8" s="634"/>
      <c r="AG8" s="634"/>
      <c r="AH8" s="634"/>
      <c r="AI8" s="634"/>
      <c r="AJ8" s="634"/>
      <c r="AK8" s="634"/>
      <c r="AL8" s="635">
        <v>0</v>
      </c>
      <c r="AM8" s="636"/>
      <c r="AN8" s="636"/>
      <c r="AO8" s="637"/>
      <c r="AP8" s="627" t="s">
        <v>236</v>
      </c>
      <c r="AQ8" s="628"/>
      <c r="AR8" s="628"/>
      <c r="AS8" s="628"/>
      <c r="AT8" s="628"/>
      <c r="AU8" s="628"/>
      <c r="AV8" s="628"/>
      <c r="AW8" s="628"/>
      <c r="AX8" s="628"/>
      <c r="AY8" s="628"/>
      <c r="AZ8" s="628"/>
      <c r="BA8" s="628"/>
      <c r="BB8" s="628"/>
      <c r="BC8" s="628"/>
      <c r="BD8" s="628"/>
      <c r="BE8" s="628"/>
      <c r="BF8" s="629"/>
      <c r="BG8" s="630">
        <v>7758</v>
      </c>
      <c r="BH8" s="631"/>
      <c r="BI8" s="631"/>
      <c r="BJ8" s="631"/>
      <c r="BK8" s="631"/>
      <c r="BL8" s="631"/>
      <c r="BM8" s="631"/>
      <c r="BN8" s="632"/>
      <c r="BO8" s="633">
        <v>1.4</v>
      </c>
      <c r="BP8" s="633"/>
      <c r="BQ8" s="633"/>
      <c r="BR8" s="633"/>
      <c r="BS8" s="634" t="s">
        <v>126</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1199596</v>
      </c>
      <c r="CS8" s="631"/>
      <c r="CT8" s="631"/>
      <c r="CU8" s="631"/>
      <c r="CV8" s="631"/>
      <c r="CW8" s="631"/>
      <c r="CX8" s="631"/>
      <c r="CY8" s="632"/>
      <c r="CZ8" s="633">
        <v>16.600000000000001</v>
      </c>
      <c r="DA8" s="633"/>
      <c r="DB8" s="633"/>
      <c r="DC8" s="633"/>
      <c r="DD8" s="639">
        <v>8547</v>
      </c>
      <c r="DE8" s="631"/>
      <c r="DF8" s="631"/>
      <c r="DG8" s="631"/>
      <c r="DH8" s="631"/>
      <c r="DI8" s="631"/>
      <c r="DJ8" s="631"/>
      <c r="DK8" s="631"/>
      <c r="DL8" s="631"/>
      <c r="DM8" s="631"/>
      <c r="DN8" s="631"/>
      <c r="DO8" s="631"/>
      <c r="DP8" s="632"/>
      <c r="DQ8" s="639">
        <v>597905</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1990</v>
      </c>
      <c r="S9" s="631"/>
      <c r="T9" s="631"/>
      <c r="U9" s="631"/>
      <c r="V9" s="631"/>
      <c r="W9" s="631"/>
      <c r="X9" s="631"/>
      <c r="Y9" s="632"/>
      <c r="Z9" s="633">
        <v>0</v>
      </c>
      <c r="AA9" s="633"/>
      <c r="AB9" s="633"/>
      <c r="AC9" s="633"/>
      <c r="AD9" s="634">
        <v>1990</v>
      </c>
      <c r="AE9" s="634"/>
      <c r="AF9" s="634"/>
      <c r="AG9" s="634"/>
      <c r="AH9" s="634"/>
      <c r="AI9" s="634"/>
      <c r="AJ9" s="634"/>
      <c r="AK9" s="634"/>
      <c r="AL9" s="635">
        <v>0.1</v>
      </c>
      <c r="AM9" s="636"/>
      <c r="AN9" s="636"/>
      <c r="AO9" s="637"/>
      <c r="AP9" s="627" t="s">
        <v>239</v>
      </c>
      <c r="AQ9" s="628"/>
      <c r="AR9" s="628"/>
      <c r="AS9" s="628"/>
      <c r="AT9" s="628"/>
      <c r="AU9" s="628"/>
      <c r="AV9" s="628"/>
      <c r="AW9" s="628"/>
      <c r="AX9" s="628"/>
      <c r="AY9" s="628"/>
      <c r="AZ9" s="628"/>
      <c r="BA9" s="628"/>
      <c r="BB9" s="628"/>
      <c r="BC9" s="628"/>
      <c r="BD9" s="628"/>
      <c r="BE9" s="628"/>
      <c r="BF9" s="629"/>
      <c r="BG9" s="630">
        <v>186151</v>
      </c>
      <c r="BH9" s="631"/>
      <c r="BI9" s="631"/>
      <c r="BJ9" s="631"/>
      <c r="BK9" s="631"/>
      <c r="BL9" s="631"/>
      <c r="BM9" s="631"/>
      <c r="BN9" s="632"/>
      <c r="BO9" s="633">
        <v>32.6</v>
      </c>
      <c r="BP9" s="633"/>
      <c r="BQ9" s="633"/>
      <c r="BR9" s="633"/>
      <c r="BS9" s="634" t="s">
        <v>126</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695495</v>
      </c>
      <c r="CS9" s="631"/>
      <c r="CT9" s="631"/>
      <c r="CU9" s="631"/>
      <c r="CV9" s="631"/>
      <c r="CW9" s="631"/>
      <c r="CX9" s="631"/>
      <c r="CY9" s="632"/>
      <c r="CZ9" s="633">
        <v>9.6</v>
      </c>
      <c r="DA9" s="633"/>
      <c r="DB9" s="633"/>
      <c r="DC9" s="633"/>
      <c r="DD9" s="639">
        <v>7732</v>
      </c>
      <c r="DE9" s="631"/>
      <c r="DF9" s="631"/>
      <c r="DG9" s="631"/>
      <c r="DH9" s="631"/>
      <c r="DI9" s="631"/>
      <c r="DJ9" s="631"/>
      <c r="DK9" s="631"/>
      <c r="DL9" s="631"/>
      <c r="DM9" s="631"/>
      <c r="DN9" s="631"/>
      <c r="DO9" s="631"/>
      <c r="DP9" s="632"/>
      <c r="DQ9" s="639">
        <v>378740</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14016</v>
      </c>
      <c r="BH10" s="631"/>
      <c r="BI10" s="631"/>
      <c r="BJ10" s="631"/>
      <c r="BK10" s="631"/>
      <c r="BL10" s="631"/>
      <c r="BM10" s="631"/>
      <c r="BN10" s="632"/>
      <c r="BO10" s="633">
        <v>2.5</v>
      </c>
      <c r="BP10" s="633"/>
      <c r="BQ10" s="633"/>
      <c r="BR10" s="633"/>
      <c r="BS10" s="634" t="s">
        <v>126</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258</v>
      </c>
      <c r="CS10" s="631"/>
      <c r="CT10" s="631"/>
      <c r="CU10" s="631"/>
      <c r="CV10" s="631"/>
      <c r="CW10" s="631"/>
      <c r="CX10" s="631"/>
      <c r="CY10" s="632"/>
      <c r="CZ10" s="633">
        <v>0</v>
      </c>
      <c r="DA10" s="633"/>
      <c r="DB10" s="633"/>
      <c r="DC10" s="633"/>
      <c r="DD10" s="639" t="s">
        <v>126</v>
      </c>
      <c r="DE10" s="631"/>
      <c r="DF10" s="631"/>
      <c r="DG10" s="631"/>
      <c r="DH10" s="631"/>
      <c r="DI10" s="631"/>
      <c r="DJ10" s="631"/>
      <c r="DK10" s="631"/>
      <c r="DL10" s="631"/>
      <c r="DM10" s="631"/>
      <c r="DN10" s="631"/>
      <c r="DO10" s="631"/>
      <c r="DP10" s="632"/>
      <c r="DQ10" s="639">
        <v>258</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128525</v>
      </c>
      <c r="S11" s="631"/>
      <c r="T11" s="631"/>
      <c r="U11" s="631"/>
      <c r="V11" s="631"/>
      <c r="W11" s="631"/>
      <c r="X11" s="631"/>
      <c r="Y11" s="632"/>
      <c r="Z11" s="635">
        <v>1.7</v>
      </c>
      <c r="AA11" s="636"/>
      <c r="AB11" s="636"/>
      <c r="AC11" s="648"/>
      <c r="AD11" s="639">
        <v>128525</v>
      </c>
      <c r="AE11" s="631"/>
      <c r="AF11" s="631"/>
      <c r="AG11" s="631"/>
      <c r="AH11" s="631"/>
      <c r="AI11" s="631"/>
      <c r="AJ11" s="631"/>
      <c r="AK11" s="632"/>
      <c r="AL11" s="635">
        <v>3.6</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35729</v>
      </c>
      <c r="BH11" s="631"/>
      <c r="BI11" s="631"/>
      <c r="BJ11" s="631"/>
      <c r="BK11" s="631"/>
      <c r="BL11" s="631"/>
      <c r="BM11" s="631"/>
      <c r="BN11" s="632"/>
      <c r="BO11" s="633">
        <v>6.3</v>
      </c>
      <c r="BP11" s="633"/>
      <c r="BQ11" s="633"/>
      <c r="BR11" s="633"/>
      <c r="BS11" s="634">
        <v>10208</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907124</v>
      </c>
      <c r="CS11" s="631"/>
      <c r="CT11" s="631"/>
      <c r="CU11" s="631"/>
      <c r="CV11" s="631"/>
      <c r="CW11" s="631"/>
      <c r="CX11" s="631"/>
      <c r="CY11" s="632"/>
      <c r="CZ11" s="633">
        <v>12.5</v>
      </c>
      <c r="DA11" s="633"/>
      <c r="DB11" s="633"/>
      <c r="DC11" s="633"/>
      <c r="DD11" s="639">
        <v>538187</v>
      </c>
      <c r="DE11" s="631"/>
      <c r="DF11" s="631"/>
      <c r="DG11" s="631"/>
      <c r="DH11" s="631"/>
      <c r="DI11" s="631"/>
      <c r="DJ11" s="631"/>
      <c r="DK11" s="631"/>
      <c r="DL11" s="631"/>
      <c r="DM11" s="631"/>
      <c r="DN11" s="631"/>
      <c r="DO11" s="631"/>
      <c r="DP11" s="632"/>
      <c r="DQ11" s="639">
        <v>265968</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t="s">
        <v>126</v>
      </c>
      <c r="S12" s="631"/>
      <c r="T12" s="631"/>
      <c r="U12" s="631"/>
      <c r="V12" s="631"/>
      <c r="W12" s="631"/>
      <c r="X12" s="631"/>
      <c r="Y12" s="632"/>
      <c r="Z12" s="633" t="s">
        <v>126</v>
      </c>
      <c r="AA12" s="633"/>
      <c r="AB12" s="633"/>
      <c r="AC12" s="633"/>
      <c r="AD12" s="634" t="s">
        <v>126</v>
      </c>
      <c r="AE12" s="634"/>
      <c r="AF12" s="634"/>
      <c r="AG12" s="634"/>
      <c r="AH12" s="634"/>
      <c r="AI12" s="634"/>
      <c r="AJ12" s="634"/>
      <c r="AK12" s="634"/>
      <c r="AL12" s="635" t="s">
        <v>126</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281936</v>
      </c>
      <c r="BH12" s="631"/>
      <c r="BI12" s="631"/>
      <c r="BJ12" s="631"/>
      <c r="BK12" s="631"/>
      <c r="BL12" s="631"/>
      <c r="BM12" s="631"/>
      <c r="BN12" s="632"/>
      <c r="BO12" s="633">
        <v>49.4</v>
      </c>
      <c r="BP12" s="633"/>
      <c r="BQ12" s="633"/>
      <c r="BR12" s="633"/>
      <c r="BS12" s="634" t="s">
        <v>126</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124873</v>
      </c>
      <c r="CS12" s="631"/>
      <c r="CT12" s="631"/>
      <c r="CU12" s="631"/>
      <c r="CV12" s="631"/>
      <c r="CW12" s="631"/>
      <c r="CX12" s="631"/>
      <c r="CY12" s="632"/>
      <c r="CZ12" s="633">
        <v>1.7</v>
      </c>
      <c r="DA12" s="633"/>
      <c r="DB12" s="633"/>
      <c r="DC12" s="633"/>
      <c r="DD12" s="639" t="s">
        <v>126</v>
      </c>
      <c r="DE12" s="631"/>
      <c r="DF12" s="631"/>
      <c r="DG12" s="631"/>
      <c r="DH12" s="631"/>
      <c r="DI12" s="631"/>
      <c r="DJ12" s="631"/>
      <c r="DK12" s="631"/>
      <c r="DL12" s="631"/>
      <c r="DM12" s="631"/>
      <c r="DN12" s="631"/>
      <c r="DO12" s="631"/>
      <c r="DP12" s="632"/>
      <c r="DQ12" s="639">
        <v>97641</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269889</v>
      </c>
      <c r="BH13" s="631"/>
      <c r="BI13" s="631"/>
      <c r="BJ13" s="631"/>
      <c r="BK13" s="631"/>
      <c r="BL13" s="631"/>
      <c r="BM13" s="631"/>
      <c r="BN13" s="632"/>
      <c r="BO13" s="633">
        <v>47.3</v>
      </c>
      <c r="BP13" s="633"/>
      <c r="BQ13" s="633"/>
      <c r="BR13" s="633"/>
      <c r="BS13" s="634" t="s">
        <v>126</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516909</v>
      </c>
      <c r="CS13" s="631"/>
      <c r="CT13" s="631"/>
      <c r="CU13" s="631"/>
      <c r="CV13" s="631"/>
      <c r="CW13" s="631"/>
      <c r="CX13" s="631"/>
      <c r="CY13" s="632"/>
      <c r="CZ13" s="633">
        <v>7.1</v>
      </c>
      <c r="DA13" s="633"/>
      <c r="DB13" s="633"/>
      <c r="DC13" s="633"/>
      <c r="DD13" s="639">
        <v>119494</v>
      </c>
      <c r="DE13" s="631"/>
      <c r="DF13" s="631"/>
      <c r="DG13" s="631"/>
      <c r="DH13" s="631"/>
      <c r="DI13" s="631"/>
      <c r="DJ13" s="631"/>
      <c r="DK13" s="631"/>
      <c r="DL13" s="631"/>
      <c r="DM13" s="631"/>
      <c r="DN13" s="631"/>
      <c r="DO13" s="631"/>
      <c r="DP13" s="632"/>
      <c r="DQ13" s="639">
        <v>402926</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15044</v>
      </c>
      <c r="BH14" s="631"/>
      <c r="BI14" s="631"/>
      <c r="BJ14" s="631"/>
      <c r="BK14" s="631"/>
      <c r="BL14" s="631"/>
      <c r="BM14" s="631"/>
      <c r="BN14" s="632"/>
      <c r="BO14" s="633">
        <v>2.6</v>
      </c>
      <c r="BP14" s="633"/>
      <c r="BQ14" s="633"/>
      <c r="BR14" s="633"/>
      <c r="BS14" s="634" t="s">
        <v>126</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287096</v>
      </c>
      <c r="CS14" s="631"/>
      <c r="CT14" s="631"/>
      <c r="CU14" s="631"/>
      <c r="CV14" s="631"/>
      <c r="CW14" s="631"/>
      <c r="CX14" s="631"/>
      <c r="CY14" s="632"/>
      <c r="CZ14" s="633">
        <v>4</v>
      </c>
      <c r="DA14" s="633"/>
      <c r="DB14" s="633"/>
      <c r="DC14" s="633"/>
      <c r="DD14" s="639">
        <v>14707</v>
      </c>
      <c r="DE14" s="631"/>
      <c r="DF14" s="631"/>
      <c r="DG14" s="631"/>
      <c r="DH14" s="631"/>
      <c r="DI14" s="631"/>
      <c r="DJ14" s="631"/>
      <c r="DK14" s="631"/>
      <c r="DL14" s="631"/>
      <c r="DM14" s="631"/>
      <c r="DN14" s="631"/>
      <c r="DO14" s="631"/>
      <c r="DP14" s="632"/>
      <c r="DQ14" s="639">
        <v>223732</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28952</v>
      </c>
      <c r="BH15" s="631"/>
      <c r="BI15" s="631"/>
      <c r="BJ15" s="631"/>
      <c r="BK15" s="631"/>
      <c r="BL15" s="631"/>
      <c r="BM15" s="631"/>
      <c r="BN15" s="632"/>
      <c r="BO15" s="633">
        <v>5.0999999999999996</v>
      </c>
      <c r="BP15" s="633"/>
      <c r="BQ15" s="633"/>
      <c r="BR15" s="633"/>
      <c r="BS15" s="634" t="s">
        <v>126</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777015</v>
      </c>
      <c r="CS15" s="631"/>
      <c r="CT15" s="631"/>
      <c r="CU15" s="631"/>
      <c r="CV15" s="631"/>
      <c r="CW15" s="631"/>
      <c r="CX15" s="631"/>
      <c r="CY15" s="632"/>
      <c r="CZ15" s="633">
        <v>10.7</v>
      </c>
      <c r="DA15" s="633"/>
      <c r="DB15" s="633"/>
      <c r="DC15" s="633"/>
      <c r="DD15" s="639">
        <v>277537</v>
      </c>
      <c r="DE15" s="631"/>
      <c r="DF15" s="631"/>
      <c r="DG15" s="631"/>
      <c r="DH15" s="631"/>
      <c r="DI15" s="631"/>
      <c r="DJ15" s="631"/>
      <c r="DK15" s="631"/>
      <c r="DL15" s="631"/>
      <c r="DM15" s="631"/>
      <c r="DN15" s="631"/>
      <c r="DO15" s="631"/>
      <c r="DP15" s="632"/>
      <c r="DQ15" s="639">
        <v>425571</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5600</v>
      </c>
      <c r="S16" s="631"/>
      <c r="T16" s="631"/>
      <c r="U16" s="631"/>
      <c r="V16" s="631"/>
      <c r="W16" s="631"/>
      <c r="X16" s="631"/>
      <c r="Y16" s="632"/>
      <c r="Z16" s="633">
        <v>0.1</v>
      </c>
      <c r="AA16" s="633"/>
      <c r="AB16" s="633"/>
      <c r="AC16" s="633"/>
      <c r="AD16" s="634">
        <v>5600</v>
      </c>
      <c r="AE16" s="634"/>
      <c r="AF16" s="634"/>
      <c r="AG16" s="634"/>
      <c r="AH16" s="634"/>
      <c r="AI16" s="634"/>
      <c r="AJ16" s="634"/>
      <c r="AK16" s="634"/>
      <c r="AL16" s="635">
        <v>0.2</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t="s">
        <v>126</v>
      </c>
      <c r="CS16" s="631"/>
      <c r="CT16" s="631"/>
      <c r="CU16" s="631"/>
      <c r="CV16" s="631"/>
      <c r="CW16" s="631"/>
      <c r="CX16" s="631"/>
      <c r="CY16" s="632"/>
      <c r="CZ16" s="633" t="s">
        <v>126</v>
      </c>
      <c r="DA16" s="633"/>
      <c r="DB16" s="633"/>
      <c r="DC16" s="633"/>
      <c r="DD16" s="639" t="s">
        <v>126</v>
      </c>
      <c r="DE16" s="631"/>
      <c r="DF16" s="631"/>
      <c r="DG16" s="631"/>
      <c r="DH16" s="631"/>
      <c r="DI16" s="631"/>
      <c r="DJ16" s="631"/>
      <c r="DK16" s="631"/>
      <c r="DL16" s="631"/>
      <c r="DM16" s="631"/>
      <c r="DN16" s="631"/>
      <c r="DO16" s="631"/>
      <c r="DP16" s="632"/>
      <c r="DQ16" s="639" t="s">
        <v>126</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10661</v>
      </c>
      <c r="S17" s="631"/>
      <c r="T17" s="631"/>
      <c r="U17" s="631"/>
      <c r="V17" s="631"/>
      <c r="W17" s="631"/>
      <c r="X17" s="631"/>
      <c r="Y17" s="632"/>
      <c r="Z17" s="633">
        <v>0.1</v>
      </c>
      <c r="AA17" s="633"/>
      <c r="AB17" s="633"/>
      <c r="AC17" s="633"/>
      <c r="AD17" s="634">
        <v>10661</v>
      </c>
      <c r="AE17" s="634"/>
      <c r="AF17" s="634"/>
      <c r="AG17" s="634"/>
      <c r="AH17" s="634"/>
      <c r="AI17" s="634"/>
      <c r="AJ17" s="634"/>
      <c r="AK17" s="634"/>
      <c r="AL17" s="635">
        <v>0.3</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615972</v>
      </c>
      <c r="CS17" s="631"/>
      <c r="CT17" s="631"/>
      <c r="CU17" s="631"/>
      <c r="CV17" s="631"/>
      <c r="CW17" s="631"/>
      <c r="CX17" s="631"/>
      <c r="CY17" s="632"/>
      <c r="CZ17" s="633">
        <v>8.5</v>
      </c>
      <c r="DA17" s="633"/>
      <c r="DB17" s="633"/>
      <c r="DC17" s="633"/>
      <c r="DD17" s="639" t="s">
        <v>126</v>
      </c>
      <c r="DE17" s="631"/>
      <c r="DF17" s="631"/>
      <c r="DG17" s="631"/>
      <c r="DH17" s="631"/>
      <c r="DI17" s="631"/>
      <c r="DJ17" s="631"/>
      <c r="DK17" s="631"/>
      <c r="DL17" s="631"/>
      <c r="DM17" s="631"/>
      <c r="DN17" s="631"/>
      <c r="DO17" s="631"/>
      <c r="DP17" s="632"/>
      <c r="DQ17" s="639">
        <v>615884</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15115</v>
      </c>
      <c r="S18" s="631"/>
      <c r="T18" s="631"/>
      <c r="U18" s="631"/>
      <c r="V18" s="631"/>
      <c r="W18" s="631"/>
      <c r="X18" s="631"/>
      <c r="Y18" s="632"/>
      <c r="Z18" s="633">
        <v>0.2</v>
      </c>
      <c r="AA18" s="633"/>
      <c r="AB18" s="633"/>
      <c r="AC18" s="633"/>
      <c r="AD18" s="634">
        <v>15115</v>
      </c>
      <c r="AE18" s="634"/>
      <c r="AF18" s="634"/>
      <c r="AG18" s="634"/>
      <c r="AH18" s="634"/>
      <c r="AI18" s="634"/>
      <c r="AJ18" s="634"/>
      <c r="AK18" s="634"/>
      <c r="AL18" s="635">
        <v>0.40000000596046448</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760</v>
      </c>
      <c r="S19" s="631"/>
      <c r="T19" s="631"/>
      <c r="U19" s="631"/>
      <c r="V19" s="631"/>
      <c r="W19" s="631"/>
      <c r="X19" s="631"/>
      <c r="Y19" s="632"/>
      <c r="Z19" s="633">
        <v>0</v>
      </c>
      <c r="AA19" s="633"/>
      <c r="AB19" s="633"/>
      <c r="AC19" s="633"/>
      <c r="AD19" s="634">
        <v>760</v>
      </c>
      <c r="AE19" s="634"/>
      <c r="AF19" s="634"/>
      <c r="AG19" s="634"/>
      <c r="AH19" s="634"/>
      <c r="AI19" s="634"/>
      <c r="AJ19" s="634"/>
      <c r="AK19" s="634"/>
      <c r="AL19" s="635">
        <v>0</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1355</v>
      </c>
      <c r="BH19" s="631"/>
      <c r="BI19" s="631"/>
      <c r="BJ19" s="631"/>
      <c r="BK19" s="631"/>
      <c r="BL19" s="631"/>
      <c r="BM19" s="631"/>
      <c r="BN19" s="632"/>
      <c r="BO19" s="633">
        <v>0.2</v>
      </c>
      <c r="BP19" s="633"/>
      <c r="BQ19" s="633"/>
      <c r="BR19" s="633"/>
      <c r="BS19" s="634" t="s">
        <v>126</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1557</v>
      </c>
      <c r="S20" s="631"/>
      <c r="T20" s="631"/>
      <c r="U20" s="631"/>
      <c r="V20" s="631"/>
      <c r="W20" s="631"/>
      <c r="X20" s="631"/>
      <c r="Y20" s="632"/>
      <c r="Z20" s="633">
        <v>0</v>
      </c>
      <c r="AA20" s="633"/>
      <c r="AB20" s="633"/>
      <c r="AC20" s="633"/>
      <c r="AD20" s="634">
        <v>1557</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1355</v>
      </c>
      <c r="BH20" s="631"/>
      <c r="BI20" s="631"/>
      <c r="BJ20" s="631"/>
      <c r="BK20" s="631"/>
      <c r="BL20" s="631"/>
      <c r="BM20" s="631"/>
      <c r="BN20" s="632"/>
      <c r="BO20" s="633">
        <v>0.2</v>
      </c>
      <c r="BP20" s="633"/>
      <c r="BQ20" s="633"/>
      <c r="BR20" s="633"/>
      <c r="BS20" s="634" t="s">
        <v>126</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7240590</v>
      </c>
      <c r="CS20" s="631"/>
      <c r="CT20" s="631"/>
      <c r="CU20" s="631"/>
      <c r="CV20" s="631"/>
      <c r="CW20" s="631"/>
      <c r="CX20" s="631"/>
      <c r="CY20" s="632"/>
      <c r="CZ20" s="633">
        <v>100</v>
      </c>
      <c r="DA20" s="633"/>
      <c r="DB20" s="633"/>
      <c r="DC20" s="633"/>
      <c r="DD20" s="639">
        <v>1439879</v>
      </c>
      <c r="DE20" s="631"/>
      <c r="DF20" s="631"/>
      <c r="DG20" s="631"/>
      <c r="DH20" s="631"/>
      <c r="DI20" s="631"/>
      <c r="DJ20" s="631"/>
      <c r="DK20" s="631"/>
      <c r="DL20" s="631"/>
      <c r="DM20" s="631"/>
      <c r="DN20" s="631"/>
      <c r="DO20" s="631"/>
      <c r="DP20" s="632"/>
      <c r="DQ20" s="639">
        <v>4323961</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289</v>
      </c>
      <c r="S21" s="631"/>
      <c r="T21" s="631"/>
      <c r="U21" s="631"/>
      <c r="V21" s="631"/>
      <c r="W21" s="631"/>
      <c r="X21" s="631"/>
      <c r="Y21" s="632"/>
      <c r="Z21" s="633">
        <v>0</v>
      </c>
      <c r="AA21" s="633"/>
      <c r="AB21" s="633"/>
      <c r="AC21" s="633"/>
      <c r="AD21" s="634">
        <v>289</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1355</v>
      </c>
      <c r="BH21" s="631"/>
      <c r="BI21" s="631"/>
      <c r="BJ21" s="631"/>
      <c r="BK21" s="631"/>
      <c r="BL21" s="631"/>
      <c r="BM21" s="631"/>
      <c r="BN21" s="632"/>
      <c r="BO21" s="633">
        <v>0.2</v>
      </c>
      <c r="BP21" s="633"/>
      <c r="BQ21" s="633"/>
      <c r="BR21" s="633"/>
      <c r="BS21" s="634" t="s">
        <v>126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4" t="s">
        <v>276</v>
      </c>
      <c r="C22" s="665"/>
      <c r="D22" s="665"/>
      <c r="E22" s="665"/>
      <c r="F22" s="665"/>
      <c r="G22" s="665"/>
      <c r="H22" s="665"/>
      <c r="I22" s="665"/>
      <c r="J22" s="665"/>
      <c r="K22" s="665"/>
      <c r="L22" s="665"/>
      <c r="M22" s="665"/>
      <c r="N22" s="665"/>
      <c r="O22" s="665"/>
      <c r="P22" s="665"/>
      <c r="Q22" s="666"/>
      <c r="R22" s="630">
        <v>12509</v>
      </c>
      <c r="S22" s="631"/>
      <c r="T22" s="631"/>
      <c r="U22" s="631"/>
      <c r="V22" s="631"/>
      <c r="W22" s="631"/>
      <c r="X22" s="631"/>
      <c r="Y22" s="632"/>
      <c r="Z22" s="633">
        <v>0.2</v>
      </c>
      <c r="AA22" s="633"/>
      <c r="AB22" s="633"/>
      <c r="AC22" s="633"/>
      <c r="AD22" s="634">
        <v>12509</v>
      </c>
      <c r="AE22" s="634"/>
      <c r="AF22" s="634"/>
      <c r="AG22" s="634"/>
      <c r="AH22" s="634"/>
      <c r="AI22" s="634"/>
      <c r="AJ22" s="634"/>
      <c r="AK22" s="634"/>
      <c r="AL22" s="635">
        <v>0.30000001192092896</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2976455</v>
      </c>
      <c r="S23" s="631"/>
      <c r="T23" s="631"/>
      <c r="U23" s="631"/>
      <c r="V23" s="631"/>
      <c r="W23" s="631"/>
      <c r="X23" s="631"/>
      <c r="Y23" s="632"/>
      <c r="Z23" s="633">
        <v>40.1</v>
      </c>
      <c r="AA23" s="633"/>
      <c r="AB23" s="633"/>
      <c r="AC23" s="633"/>
      <c r="AD23" s="634">
        <v>2775863</v>
      </c>
      <c r="AE23" s="634"/>
      <c r="AF23" s="634"/>
      <c r="AG23" s="634"/>
      <c r="AH23" s="634"/>
      <c r="AI23" s="634"/>
      <c r="AJ23" s="634"/>
      <c r="AK23" s="634"/>
      <c r="AL23" s="635">
        <v>76.7</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t="s">
        <v>126</v>
      </c>
      <c r="BH23" s="631"/>
      <c r="BI23" s="631"/>
      <c r="BJ23" s="631"/>
      <c r="BK23" s="631"/>
      <c r="BL23" s="631"/>
      <c r="BM23" s="631"/>
      <c r="BN23" s="632"/>
      <c r="BO23" s="633" t="s">
        <v>126</v>
      </c>
      <c r="BP23" s="633"/>
      <c r="BQ23" s="633"/>
      <c r="BR23" s="633"/>
      <c r="BS23" s="634" t="s">
        <v>126</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2775863</v>
      </c>
      <c r="S24" s="631"/>
      <c r="T24" s="631"/>
      <c r="U24" s="631"/>
      <c r="V24" s="631"/>
      <c r="W24" s="631"/>
      <c r="X24" s="631"/>
      <c r="Y24" s="632"/>
      <c r="Z24" s="633">
        <v>37.4</v>
      </c>
      <c r="AA24" s="633"/>
      <c r="AB24" s="633"/>
      <c r="AC24" s="633"/>
      <c r="AD24" s="634">
        <v>2775863</v>
      </c>
      <c r="AE24" s="634"/>
      <c r="AF24" s="634"/>
      <c r="AG24" s="634"/>
      <c r="AH24" s="634"/>
      <c r="AI24" s="634"/>
      <c r="AJ24" s="634"/>
      <c r="AK24" s="634"/>
      <c r="AL24" s="635">
        <v>76.7</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2009718</v>
      </c>
      <c r="CS24" s="620"/>
      <c r="CT24" s="620"/>
      <c r="CU24" s="620"/>
      <c r="CV24" s="620"/>
      <c r="CW24" s="620"/>
      <c r="CX24" s="620"/>
      <c r="CY24" s="621"/>
      <c r="CZ24" s="624">
        <v>27.8</v>
      </c>
      <c r="DA24" s="625"/>
      <c r="DB24" s="625"/>
      <c r="DC24" s="644"/>
      <c r="DD24" s="667">
        <v>1553487</v>
      </c>
      <c r="DE24" s="620"/>
      <c r="DF24" s="620"/>
      <c r="DG24" s="620"/>
      <c r="DH24" s="620"/>
      <c r="DI24" s="620"/>
      <c r="DJ24" s="620"/>
      <c r="DK24" s="621"/>
      <c r="DL24" s="667">
        <v>1539694</v>
      </c>
      <c r="DM24" s="620"/>
      <c r="DN24" s="620"/>
      <c r="DO24" s="620"/>
      <c r="DP24" s="620"/>
      <c r="DQ24" s="620"/>
      <c r="DR24" s="620"/>
      <c r="DS24" s="620"/>
      <c r="DT24" s="620"/>
      <c r="DU24" s="620"/>
      <c r="DV24" s="621"/>
      <c r="DW24" s="624">
        <v>41.6</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200592</v>
      </c>
      <c r="S25" s="631"/>
      <c r="T25" s="631"/>
      <c r="U25" s="631"/>
      <c r="V25" s="631"/>
      <c r="W25" s="631"/>
      <c r="X25" s="631"/>
      <c r="Y25" s="632"/>
      <c r="Z25" s="633">
        <v>2.7</v>
      </c>
      <c r="AA25" s="633"/>
      <c r="AB25" s="633"/>
      <c r="AC25" s="633"/>
      <c r="AD25" s="634" t="s">
        <v>126</v>
      </c>
      <c r="AE25" s="634"/>
      <c r="AF25" s="634"/>
      <c r="AG25" s="634"/>
      <c r="AH25" s="634"/>
      <c r="AI25" s="634"/>
      <c r="AJ25" s="634"/>
      <c r="AK25" s="634"/>
      <c r="AL25" s="635" t="s">
        <v>126</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918416</v>
      </c>
      <c r="CS25" s="670"/>
      <c r="CT25" s="670"/>
      <c r="CU25" s="670"/>
      <c r="CV25" s="670"/>
      <c r="CW25" s="670"/>
      <c r="CX25" s="670"/>
      <c r="CY25" s="671"/>
      <c r="CZ25" s="635">
        <v>12.7</v>
      </c>
      <c r="DA25" s="668"/>
      <c r="DB25" s="668"/>
      <c r="DC25" s="672"/>
      <c r="DD25" s="639">
        <v>868236</v>
      </c>
      <c r="DE25" s="670"/>
      <c r="DF25" s="670"/>
      <c r="DG25" s="670"/>
      <c r="DH25" s="670"/>
      <c r="DI25" s="670"/>
      <c r="DJ25" s="670"/>
      <c r="DK25" s="671"/>
      <c r="DL25" s="639">
        <v>866453</v>
      </c>
      <c r="DM25" s="670"/>
      <c r="DN25" s="670"/>
      <c r="DO25" s="670"/>
      <c r="DP25" s="670"/>
      <c r="DQ25" s="670"/>
      <c r="DR25" s="670"/>
      <c r="DS25" s="670"/>
      <c r="DT25" s="670"/>
      <c r="DU25" s="670"/>
      <c r="DV25" s="671"/>
      <c r="DW25" s="635">
        <v>23.4</v>
      </c>
      <c r="DX25" s="668"/>
      <c r="DY25" s="668"/>
      <c r="DZ25" s="668"/>
      <c r="EA25" s="668"/>
      <c r="EB25" s="668"/>
      <c r="EC25" s="669"/>
    </row>
    <row r="26" spans="2:133" ht="11.25" customHeight="1" x14ac:dyDescent="0.15">
      <c r="B26" s="627" t="s">
        <v>292</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33" t="s">
        <v>126</v>
      </c>
      <c r="AA26" s="633"/>
      <c r="AB26" s="633"/>
      <c r="AC26" s="633"/>
      <c r="AD26" s="634" t="s">
        <v>126</v>
      </c>
      <c r="AE26" s="634"/>
      <c r="AF26" s="634"/>
      <c r="AG26" s="634"/>
      <c r="AH26" s="634"/>
      <c r="AI26" s="634"/>
      <c r="AJ26" s="634"/>
      <c r="AK26" s="634"/>
      <c r="AL26" s="635" t="s">
        <v>126</v>
      </c>
      <c r="AM26" s="636"/>
      <c r="AN26" s="636"/>
      <c r="AO26" s="637"/>
      <c r="AP26" s="649" t="s">
        <v>293</v>
      </c>
      <c r="AQ26" s="679"/>
      <c r="AR26" s="679"/>
      <c r="AS26" s="679"/>
      <c r="AT26" s="679"/>
      <c r="AU26" s="679"/>
      <c r="AV26" s="679"/>
      <c r="AW26" s="679"/>
      <c r="AX26" s="679"/>
      <c r="AY26" s="679"/>
      <c r="AZ26" s="679"/>
      <c r="BA26" s="679"/>
      <c r="BB26" s="679"/>
      <c r="BC26" s="679"/>
      <c r="BD26" s="679"/>
      <c r="BE26" s="679"/>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602359</v>
      </c>
      <c r="CS26" s="631"/>
      <c r="CT26" s="631"/>
      <c r="CU26" s="631"/>
      <c r="CV26" s="631"/>
      <c r="CW26" s="631"/>
      <c r="CX26" s="631"/>
      <c r="CY26" s="632"/>
      <c r="CZ26" s="635">
        <v>8.3000000000000007</v>
      </c>
      <c r="DA26" s="668"/>
      <c r="DB26" s="668"/>
      <c r="DC26" s="672"/>
      <c r="DD26" s="639">
        <v>560700</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68"/>
      <c r="DY26" s="668"/>
      <c r="DZ26" s="668"/>
      <c r="EA26" s="668"/>
      <c r="EB26" s="668"/>
      <c r="EC26" s="669"/>
    </row>
    <row r="27" spans="2:133" ht="11.25" customHeight="1" x14ac:dyDescent="0.15">
      <c r="B27" s="627" t="s">
        <v>295</v>
      </c>
      <c r="C27" s="628"/>
      <c r="D27" s="628"/>
      <c r="E27" s="628"/>
      <c r="F27" s="628"/>
      <c r="G27" s="628"/>
      <c r="H27" s="628"/>
      <c r="I27" s="628"/>
      <c r="J27" s="628"/>
      <c r="K27" s="628"/>
      <c r="L27" s="628"/>
      <c r="M27" s="628"/>
      <c r="N27" s="628"/>
      <c r="O27" s="628"/>
      <c r="P27" s="628"/>
      <c r="Q27" s="629"/>
      <c r="R27" s="630">
        <v>3817006</v>
      </c>
      <c r="S27" s="631"/>
      <c r="T27" s="631"/>
      <c r="U27" s="631"/>
      <c r="V27" s="631"/>
      <c r="W27" s="631"/>
      <c r="X27" s="631"/>
      <c r="Y27" s="632"/>
      <c r="Z27" s="633">
        <v>51.4</v>
      </c>
      <c r="AA27" s="633"/>
      <c r="AB27" s="633"/>
      <c r="AC27" s="633"/>
      <c r="AD27" s="634">
        <v>3616414</v>
      </c>
      <c r="AE27" s="634"/>
      <c r="AF27" s="634"/>
      <c r="AG27" s="634"/>
      <c r="AH27" s="634"/>
      <c r="AI27" s="634"/>
      <c r="AJ27" s="634"/>
      <c r="AK27" s="634"/>
      <c r="AL27" s="635">
        <v>100</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570941</v>
      </c>
      <c r="BH27" s="631"/>
      <c r="BI27" s="631"/>
      <c r="BJ27" s="631"/>
      <c r="BK27" s="631"/>
      <c r="BL27" s="631"/>
      <c r="BM27" s="631"/>
      <c r="BN27" s="632"/>
      <c r="BO27" s="633">
        <v>100</v>
      </c>
      <c r="BP27" s="633"/>
      <c r="BQ27" s="633"/>
      <c r="BR27" s="633"/>
      <c r="BS27" s="634">
        <v>10208</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475330</v>
      </c>
      <c r="CS27" s="670"/>
      <c r="CT27" s="670"/>
      <c r="CU27" s="670"/>
      <c r="CV27" s="670"/>
      <c r="CW27" s="670"/>
      <c r="CX27" s="670"/>
      <c r="CY27" s="671"/>
      <c r="CZ27" s="635">
        <v>6.6</v>
      </c>
      <c r="DA27" s="668"/>
      <c r="DB27" s="668"/>
      <c r="DC27" s="672"/>
      <c r="DD27" s="639">
        <v>69367</v>
      </c>
      <c r="DE27" s="670"/>
      <c r="DF27" s="670"/>
      <c r="DG27" s="670"/>
      <c r="DH27" s="670"/>
      <c r="DI27" s="670"/>
      <c r="DJ27" s="670"/>
      <c r="DK27" s="671"/>
      <c r="DL27" s="639">
        <v>64670</v>
      </c>
      <c r="DM27" s="670"/>
      <c r="DN27" s="670"/>
      <c r="DO27" s="670"/>
      <c r="DP27" s="670"/>
      <c r="DQ27" s="670"/>
      <c r="DR27" s="670"/>
      <c r="DS27" s="670"/>
      <c r="DT27" s="670"/>
      <c r="DU27" s="670"/>
      <c r="DV27" s="671"/>
      <c r="DW27" s="635">
        <v>1.7</v>
      </c>
      <c r="DX27" s="668"/>
      <c r="DY27" s="668"/>
      <c r="DZ27" s="668"/>
      <c r="EA27" s="668"/>
      <c r="EB27" s="668"/>
      <c r="EC27" s="669"/>
    </row>
    <row r="28" spans="2:133" ht="11.25" customHeight="1" x14ac:dyDescent="0.15">
      <c r="B28" s="627" t="s">
        <v>298</v>
      </c>
      <c r="C28" s="628"/>
      <c r="D28" s="628"/>
      <c r="E28" s="628"/>
      <c r="F28" s="628"/>
      <c r="G28" s="628"/>
      <c r="H28" s="628"/>
      <c r="I28" s="628"/>
      <c r="J28" s="628"/>
      <c r="K28" s="628"/>
      <c r="L28" s="628"/>
      <c r="M28" s="628"/>
      <c r="N28" s="628"/>
      <c r="O28" s="628"/>
      <c r="P28" s="628"/>
      <c r="Q28" s="629"/>
      <c r="R28" s="630">
        <v>584</v>
      </c>
      <c r="S28" s="631"/>
      <c r="T28" s="631"/>
      <c r="U28" s="631"/>
      <c r="V28" s="631"/>
      <c r="W28" s="631"/>
      <c r="X28" s="631"/>
      <c r="Y28" s="632"/>
      <c r="Z28" s="633">
        <v>0</v>
      </c>
      <c r="AA28" s="633"/>
      <c r="AB28" s="633"/>
      <c r="AC28" s="633"/>
      <c r="AD28" s="634">
        <v>584</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615972</v>
      </c>
      <c r="CS28" s="631"/>
      <c r="CT28" s="631"/>
      <c r="CU28" s="631"/>
      <c r="CV28" s="631"/>
      <c r="CW28" s="631"/>
      <c r="CX28" s="631"/>
      <c r="CY28" s="632"/>
      <c r="CZ28" s="635">
        <v>8.5</v>
      </c>
      <c r="DA28" s="668"/>
      <c r="DB28" s="668"/>
      <c r="DC28" s="672"/>
      <c r="DD28" s="639">
        <v>615884</v>
      </c>
      <c r="DE28" s="631"/>
      <c r="DF28" s="631"/>
      <c r="DG28" s="631"/>
      <c r="DH28" s="631"/>
      <c r="DI28" s="631"/>
      <c r="DJ28" s="631"/>
      <c r="DK28" s="632"/>
      <c r="DL28" s="639">
        <v>608571</v>
      </c>
      <c r="DM28" s="631"/>
      <c r="DN28" s="631"/>
      <c r="DO28" s="631"/>
      <c r="DP28" s="631"/>
      <c r="DQ28" s="631"/>
      <c r="DR28" s="631"/>
      <c r="DS28" s="631"/>
      <c r="DT28" s="631"/>
      <c r="DU28" s="631"/>
      <c r="DV28" s="632"/>
      <c r="DW28" s="635">
        <v>16.399999999999999</v>
      </c>
      <c r="DX28" s="668"/>
      <c r="DY28" s="668"/>
      <c r="DZ28" s="668"/>
      <c r="EA28" s="668"/>
      <c r="EB28" s="668"/>
      <c r="EC28" s="669"/>
    </row>
    <row r="29" spans="2:133" ht="11.25" customHeight="1" x14ac:dyDescent="0.15">
      <c r="B29" s="627" t="s">
        <v>300</v>
      </c>
      <c r="C29" s="628"/>
      <c r="D29" s="628"/>
      <c r="E29" s="628"/>
      <c r="F29" s="628"/>
      <c r="G29" s="628"/>
      <c r="H29" s="628"/>
      <c r="I29" s="628"/>
      <c r="J29" s="628"/>
      <c r="K29" s="628"/>
      <c r="L29" s="628"/>
      <c r="M29" s="628"/>
      <c r="N29" s="628"/>
      <c r="O29" s="628"/>
      <c r="P29" s="628"/>
      <c r="Q29" s="629"/>
      <c r="R29" s="630">
        <v>38532</v>
      </c>
      <c r="S29" s="631"/>
      <c r="T29" s="631"/>
      <c r="U29" s="631"/>
      <c r="V29" s="631"/>
      <c r="W29" s="631"/>
      <c r="X29" s="631"/>
      <c r="Y29" s="632"/>
      <c r="Z29" s="633">
        <v>0.5</v>
      </c>
      <c r="AA29" s="633"/>
      <c r="AB29" s="633"/>
      <c r="AC29" s="633"/>
      <c r="AD29" s="634" t="s">
        <v>126</v>
      </c>
      <c r="AE29" s="634"/>
      <c r="AF29" s="634"/>
      <c r="AG29" s="634"/>
      <c r="AH29" s="634"/>
      <c r="AI29" s="634"/>
      <c r="AJ29" s="634"/>
      <c r="AK29" s="634"/>
      <c r="AL29" s="635" t="s">
        <v>126</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301</v>
      </c>
      <c r="CE29" s="674"/>
      <c r="CF29" s="645" t="s">
        <v>69</v>
      </c>
      <c r="CG29" s="646"/>
      <c r="CH29" s="646"/>
      <c r="CI29" s="646"/>
      <c r="CJ29" s="646"/>
      <c r="CK29" s="646"/>
      <c r="CL29" s="646"/>
      <c r="CM29" s="646"/>
      <c r="CN29" s="646"/>
      <c r="CO29" s="646"/>
      <c r="CP29" s="646"/>
      <c r="CQ29" s="647"/>
      <c r="CR29" s="630">
        <v>615839</v>
      </c>
      <c r="CS29" s="670"/>
      <c r="CT29" s="670"/>
      <c r="CU29" s="670"/>
      <c r="CV29" s="670"/>
      <c r="CW29" s="670"/>
      <c r="CX29" s="670"/>
      <c r="CY29" s="671"/>
      <c r="CZ29" s="635">
        <v>8.5</v>
      </c>
      <c r="DA29" s="668"/>
      <c r="DB29" s="668"/>
      <c r="DC29" s="672"/>
      <c r="DD29" s="639">
        <v>615751</v>
      </c>
      <c r="DE29" s="670"/>
      <c r="DF29" s="670"/>
      <c r="DG29" s="670"/>
      <c r="DH29" s="670"/>
      <c r="DI29" s="670"/>
      <c r="DJ29" s="670"/>
      <c r="DK29" s="671"/>
      <c r="DL29" s="639">
        <v>608438</v>
      </c>
      <c r="DM29" s="670"/>
      <c r="DN29" s="670"/>
      <c r="DO29" s="670"/>
      <c r="DP29" s="670"/>
      <c r="DQ29" s="670"/>
      <c r="DR29" s="670"/>
      <c r="DS29" s="670"/>
      <c r="DT29" s="670"/>
      <c r="DU29" s="670"/>
      <c r="DV29" s="671"/>
      <c r="DW29" s="635">
        <v>16.399999999999999</v>
      </c>
      <c r="DX29" s="668"/>
      <c r="DY29" s="668"/>
      <c r="DZ29" s="668"/>
      <c r="EA29" s="668"/>
      <c r="EB29" s="668"/>
      <c r="EC29" s="669"/>
    </row>
    <row r="30" spans="2:133" ht="11.25" customHeight="1" x14ac:dyDescent="0.15">
      <c r="B30" s="627" t="s">
        <v>302</v>
      </c>
      <c r="C30" s="628"/>
      <c r="D30" s="628"/>
      <c r="E30" s="628"/>
      <c r="F30" s="628"/>
      <c r="G30" s="628"/>
      <c r="H30" s="628"/>
      <c r="I30" s="628"/>
      <c r="J30" s="628"/>
      <c r="K30" s="628"/>
      <c r="L30" s="628"/>
      <c r="M30" s="628"/>
      <c r="N30" s="628"/>
      <c r="O30" s="628"/>
      <c r="P30" s="628"/>
      <c r="Q30" s="629"/>
      <c r="R30" s="630">
        <v>98859</v>
      </c>
      <c r="S30" s="631"/>
      <c r="T30" s="631"/>
      <c r="U30" s="631"/>
      <c r="V30" s="631"/>
      <c r="W30" s="631"/>
      <c r="X30" s="631"/>
      <c r="Y30" s="632"/>
      <c r="Z30" s="633">
        <v>1.3</v>
      </c>
      <c r="AA30" s="633"/>
      <c r="AB30" s="633"/>
      <c r="AC30" s="633"/>
      <c r="AD30" s="634" t="s">
        <v>126</v>
      </c>
      <c r="AE30" s="634"/>
      <c r="AF30" s="634"/>
      <c r="AG30" s="634"/>
      <c r="AH30" s="634"/>
      <c r="AI30" s="634"/>
      <c r="AJ30" s="634"/>
      <c r="AK30" s="634"/>
      <c r="AL30" s="635" t="s">
        <v>126</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303</v>
      </c>
      <c r="BH30" s="680"/>
      <c r="BI30" s="680"/>
      <c r="BJ30" s="680"/>
      <c r="BK30" s="680"/>
      <c r="BL30" s="680"/>
      <c r="BM30" s="680"/>
      <c r="BN30" s="680"/>
      <c r="BO30" s="680"/>
      <c r="BP30" s="680"/>
      <c r="BQ30" s="681"/>
      <c r="BR30" s="609" t="s">
        <v>304</v>
      </c>
      <c r="BS30" s="680"/>
      <c r="BT30" s="680"/>
      <c r="BU30" s="680"/>
      <c r="BV30" s="680"/>
      <c r="BW30" s="680"/>
      <c r="BX30" s="680"/>
      <c r="BY30" s="680"/>
      <c r="BZ30" s="680"/>
      <c r="CA30" s="680"/>
      <c r="CB30" s="681"/>
      <c r="CD30" s="675"/>
      <c r="CE30" s="676"/>
      <c r="CF30" s="645" t="s">
        <v>305</v>
      </c>
      <c r="CG30" s="646"/>
      <c r="CH30" s="646"/>
      <c r="CI30" s="646"/>
      <c r="CJ30" s="646"/>
      <c r="CK30" s="646"/>
      <c r="CL30" s="646"/>
      <c r="CM30" s="646"/>
      <c r="CN30" s="646"/>
      <c r="CO30" s="646"/>
      <c r="CP30" s="646"/>
      <c r="CQ30" s="647"/>
      <c r="CR30" s="630">
        <v>596518</v>
      </c>
      <c r="CS30" s="631"/>
      <c r="CT30" s="631"/>
      <c r="CU30" s="631"/>
      <c r="CV30" s="631"/>
      <c r="CW30" s="631"/>
      <c r="CX30" s="631"/>
      <c r="CY30" s="632"/>
      <c r="CZ30" s="635">
        <v>8.1999999999999993</v>
      </c>
      <c r="DA30" s="668"/>
      <c r="DB30" s="668"/>
      <c r="DC30" s="672"/>
      <c r="DD30" s="639">
        <v>596430</v>
      </c>
      <c r="DE30" s="631"/>
      <c r="DF30" s="631"/>
      <c r="DG30" s="631"/>
      <c r="DH30" s="631"/>
      <c r="DI30" s="631"/>
      <c r="DJ30" s="631"/>
      <c r="DK30" s="632"/>
      <c r="DL30" s="639">
        <v>589117</v>
      </c>
      <c r="DM30" s="631"/>
      <c r="DN30" s="631"/>
      <c r="DO30" s="631"/>
      <c r="DP30" s="631"/>
      <c r="DQ30" s="631"/>
      <c r="DR30" s="631"/>
      <c r="DS30" s="631"/>
      <c r="DT30" s="631"/>
      <c r="DU30" s="631"/>
      <c r="DV30" s="632"/>
      <c r="DW30" s="635">
        <v>15.9</v>
      </c>
      <c r="DX30" s="668"/>
      <c r="DY30" s="668"/>
      <c r="DZ30" s="668"/>
      <c r="EA30" s="668"/>
      <c r="EB30" s="668"/>
      <c r="EC30" s="669"/>
    </row>
    <row r="31" spans="2:133" ht="11.25" customHeight="1" x14ac:dyDescent="0.15">
      <c r="B31" s="627" t="s">
        <v>306</v>
      </c>
      <c r="C31" s="628"/>
      <c r="D31" s="628"/>
      <c r="E31" s="628"/>
      <c r="F31" s="628"/>
      <c r="G31" s="628"/>
      <c r="H31" s="628"/>
      <c r="I31" s="628"/>
      <c r="J31" s="628"/>
      <c r="K31" s="628"/>
      <c r="L31" s="628"/>
      <c r="M31" s="628"/>
      <c r="N31" s="628"/>
      <c r="O31" s="628"/>
      <c r="P31" s="628"/>
      <c r="Q31" s="629"/>
      <c r="R31" s="630">
        <v>26570</v>
      </c>
      <c r="S31" s="631"/>
      <c r="T31" s="631"/>
      <c r="U31" s="631"/>
      <c r="V31" s="631"/>
      <c r="W31" s="631"/>
      <c r="X31" s="631"/>
      <c r="Y31" s="632"/>
      <c r="Z31" s="633">
        <v>0.4</v>
      </c>
      <c r="AA31" s="633"/>
      <c r="AB31" s="633"/>
      <c r="AC31" s="633"/>
      <c r="AD31" s="634" t="s">
        <v>126</v>
      </c>
      <c r="AE31" s="634"/>
      <c r="AF31" s="634"/>
      <c r="AG31" s="634"/>
      <c r="AH31" s="634"/>
      <c r="AI31" s="634"/>
      <c r="AJ31" s="634"/>
      <c r="AK31" s="634"/>
      <c r="AL31" s="635" t="s">
        <v>126</v>
      </c>
      <c r="AM31" s="636"/>
      <c r="AN31" s="636"/>
      <c r="AO31" s="637"/>
      <c r="AP31" s="687" t="s">
        <v>307</v>
      </c>
      <c r="AQ31" s="688"/>
      <c r="AR31" s="688"/>
      <c r="AS31" s="688"/>
      <c r="AT31" s="693" t="s">
        <v>308</v>
      </c>
      <c r="AU31" s="366"/>
      <c r="AV31" s="366"/>
      <c r="AW31" s="366"/>
      <c r="AX31" s="616" t="s">
        <v>186</v>
      </c>
      <c r="AY31" s="617"/>
      <c r="AZ31" s="617"/>
      <c r="BA31" s="617"/>
      <c r="BB31" s="617"/>
      <c r="BC31" s="617"/>
      <c r="BD31" s="617"/>
      <c r="BE31" s="617"/>
      <c r="BF31" s="618"/>
      <c r="BG31" s="698">
        <v>99.8</v>
      </c>
      <c r="BH31" s="685"/>
      <c r="BI31" s="685"/>
      <c r="BJ31" s="685"/>
      <c r="BK31" s="685"/>
      <c r="BL31" s="685"/>
      <c r="BM31" s="625">
        <v>99.1</v>
      </c>
      <c r="BN31" s="685"/>
      <c r="BO31" s="685"/>
      <c r="BP31" s="685"/>
      <c r="BQ31" s="686"/>
      <c r="BR31" s="698">
        <v>99.8</v>
      </c>
      <c r="BS31" s="685"/>
      <c r="BT31" s="685"/>
      <c r="BU31" s="685"/>
      <c r="BV31" s="685"/>
      <c r="BW31" s="685"/>
      <c r="BX31" s="625">
        <v>99.1</v>
      </c>
      <c r="BY31" s="685"/>
      <c r="BZ31" s="685"/>
      <c r="CA31" s="685"/>
      <c r="CB31" s="686"/>
      <c r="CD31" s="675"/>
      <c r="CE31" s="676"/>
      <c r="CF31" s="645" t="s">
        <v>309</v>
      </c>
      <c r="CG31" s="646"/>
      <c r="CH31" s="646"/>
      <c r="CI31" s="646"/>
      <c r="CJ31" s="646"/>
      <c r="CK31" s="646"/>
      <c r="CL31" s="646"/>
      <c r="CM31" s="646"/>
      <c r="CN31" s="646"/>
      <c r="CO31" s="646"/>
      <c r="CP31" s="646"/>
      <c r="CQ31" s="647"/>
      <c r="CR31" s="630">
        <v>19321</v>
      </c>
      <c r="CS31" s="670"/>
      <c r="CT31" s="670"/>
      <c r="CU31" s="670"/>
      <c r="CV31" s="670"/>
      <c r="CW31" s="670"/>
      <c r="CX31" s="670"/>
      <c r="CY31" s="671"/>
      <c r="CZ31" s="635">
        <v>0.3</v>
      </c>
      <c r="DA31" s="668"/>
      <c r="DB31" s="668"/>
      <c r="DC31" s="672"/>
      <c r="DD31" s="639">
        <v>19321</v>
      </c>
      <c r="DE31" s="670"/>
      <c r="DF31" s="670"/>
      <c r="DG31" s="670"/>
      <c r="DH31" s="670"/>
      <c r="DI31" s="670"/>
      <c r="DJ31" s="670"/>
      <c r="DK31" s="671"/>
      <c r="DL31" s="639">
        <v>19321</v>
      </c>
      <c r="DM31" s="670"/>
      <c r="DN31" s="670"/>
      <c r="DO31" s="670"/>
      <c r="DP31" s="670"/>
      <c r="DQ31" s="670"/>
      <c r="DR31" s="670"/>
      <c r="DS31" s="670"/>
      <c r="DT31" s="670"/>
      <c r="DU31" s="670"/>
      <c r="DV31" s="671"/>
      <c r="DW31" s="635">
        <v>0.5</v>
      </c>
      <c r="DX31" s="668"/>
      <c r="DY31" s="668"/>
      <c r="DZ31" s="668"/>
      <c r="EA31" s="668"/>
      <c r="EB31" s="668"/>
      <c r="EC31" s="669"/>
    </row>
    <row r="32" spans="2:133" ht="11.25" customHeight="1" x14ac:dyDescent="0.15">
      <c r="B32" s="627" t="s">
        <v>310</v>
      </c>
      <c r="C32" s="628"/>
      <c r="D32" s="628"/>
      <c r="E32" s="628"/>
      <c r="F32" s="628"/>
      <c r="G32" s="628"/>
      <c r="H32" s="628"/>
      <c r="I32" s="628"/>
      <c r="J32" s="628"/>
      <c r="K32" s="628"/>
      <c r="L32" s="628"/>
      <c r="M32" s="628"/>
      <c r="N32" s="628"/>
      <c r="O32" s="628"/>
      <c r="P32" s="628"/>
      <c r="Q32" s="629"/>
      <c r="R32" s="630">
        <v>710450</v>
      </c>
      <c r="S32" s="631"/>
      <c r="T32" s="631"/>
      <c r="U32" s="631"/>
      <c r="V32" s="631"/>
      <c r="W32" s="631"/>
      <c r="X32" s="631"/>
      <c r="Y32" s="632"/>
      <c r="Z32" s="633">
        <v>9.6</v>
      </c>
      <c r="AA32" s="633"/>
      <c r="AB32" s="633"/>
      <c r="AC32" s="633"/>
      <c r="AD32" s="634" t="s">
        <v>126</v>
      </c>
      <c r="AE32" s="634"/>
      <c r="AF32" s="634"/>
      <c r="AG32" s="634"/>
      <c r="AH32" s="634"/>
      <c r="AI32" s="634"/>
      <c r="AJ32" s="634"/>
      <c r="AK32" s="634"/>
      <c r="AL32" s="635" t="s">
        <v>126</v>
      </c>
      <c r="AM32" s="636"/>
      <c r="AN32" s="636"/>
      <c r="AO32" s="637"/>
      <c r="AP32" s="689"/>
      <c r="AQ32" s="690"/>
      <c r="AR32" s="690"/>
      <c r="AS32" s="690"/>
      <c r="AT32" s="694"/>
      <c r="AU32" s="362" t="s">
        <v>311</v>
      </c>
      <c r="AV32" s="362"/>
      <c r="AW32" s="362"/>
      <c r="AX32" s="627" t="s">
        <v>312</v>
      </c>
      <c r="AY32" s="628"/>
      <c r="AZ32" s="628"/>
      <c r="BA32" s="628"/>
      <c r="BB32" s="628"/>
      <c r="BC32" s="628"/>
      <c r="BD32" s="628"/>
      <c r="BE32" s="628"/>
      <c r="BF32" s="629"/>
      <c r="BG32" s="699">
        <v>99.7</v>
      </c>
      <c r="BH32" s="670"/>
      <c r="BI32" s="670"/>
      <c r="BJ32" s="670"/>
      <c r="BK32" s="670"/>
      <c r="BL32" s="670"/>
      <c r="BM32" s="636">
        <v>99.4</v>
      </c>
      <c r="BN32" s="696"/>
      <c r="BO32" s="696"/>
      <c r="BP32" s="696"/>
      <c r="BQ32" s="697"/>
      <c r="BR32" s="699">
        <v>99.8</v>
      </c>
      <c r="BS32" s="670"/>
      <c r="BT32" s="670"/>
      <c r="BU32" s="670"/>
      <c r="BV32" s="670"/>
      <c r="BW32" s="670"/>
      <c r="BX32" s="636">
        <v>99.5</v>
      </c>
      <c r="BY32" s="696"/>
      <c r="BZ32" s="696"/>
      <c r="CA32" s="696"/>
      <c r="CB32" s="697"/>
      <c r="CD32" s="677"/>
      <c r="CE32" s="678"/>
      <c r="CF32" s="645" t="s">
        <v>313</v>
      </c>
      <c r="CG32" s="646"/>
      <c r="CH32" s="646"/>
      <c r="CI32" s="646"/>
      <c r="CJ32" s="646"/>
      <c r="CK32" s="646"/>
      <c r="CL32" s="646"/>
      <c r="CM32" s="646"/>
      <c r="CN32" s="646"/>
      <c r="CO32" s="646"/>
      <c r="CP32" s="646"/>
      <c r="CQ32" s="647"/>
      <c r="CR32" s="630">
        <v>133</v>
      </c>
      <c r="CS32" s="631"/>
      <c r="CT32" s="631"/>
      <c r="CU32" s="631"/>
      <c r="CV32" s="631"/>
      <c r="CW32" s="631"/>
      <c r="CX32" s="631"/>
      <c r="CY32" s="632"/>
      <c r="CZ32" s="635">
        <v>0</v>
      </c>
      <c r="DA32" s="668"/>
      <c r="DB32" s="668"/>
      <c r="DC32" s="672"/>
      <c r="DD32" s="639">
        <v>133</v>
      </c>
      <c r="DE32" s="631"/>
      <c r="DF32" s="631"/>
      <c r="DG32" s="631"/>
      <c r="DH32" s="631"/>
      <c r="DI32" s="631"/>
      <c r="DJ32" s="631"/>
      <c r="DK32" s="632"/>
      <c r="DL32" s="639">
        <v>133</v>
      </c>
      <c r="DM32" s="631"/>
      <c r="DN32" s="631"/>
      <c r="DO32" s="631"/>
      <c r="DP32" s="631"/>
      <c r="DQ32" s="631"/>
      <c r="DR32" s="631"/>
      <c r="DS32" s="631"/>
      <c r="DT32" s="631"/>
      <c r="DU32" s="631"/>
      <c r="DV32" s="632"/>
      <c r="DW32" s="635">
        <v>0</v>
      </c>
      <c r="DX32" s="668"/>
      <c r="DY32" s="668"/>
      <c r="DZ32" s="668"/>
      <c r="EA32" s="668"/>
      <c r="EB32" s="668"/>
      <c r="EC32" s="669"/>
    </row>
    <row r="33" spans="2:133" ht="11.25" customHeight="1" x14ac:dyDescent="0.15">
      <c r="B33" s="664" t="s">
        <v>314</v>
      </c>
      <c r="C33" s="665"/>
      <c r="D33" s="665"/>
      <c r="E33" s="665"/>
      <c r="F33" s="665"/>
      <c r="G33" s="665"/>
      <c r="H33" s="665"/>
      <c r="I33" s="665"/>
      <c r="J33" s="665"/>
      <c r="K33" s="665"/>
      <c r="L33" s="665"/>
      <c r="M33" s="665"/>
      <c r="N33" s="665"/>
      <c r="O33" s="665"/>
      <c r="P33" s="665"/>
      <c r="Q33" s="666"/>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91"/>
      <c r="AQ33" s="692"/>
      <c r="AR33" s="692"/>
      <c r="AS33" s="692"/>
      <c r="AT33" s="695"/>
      <c r="AU33" s="360"/>
      <c r="AV33" s="360"/>
      <c r="AW33" s="360"/>
      <c r="AX33" s="682" t="s">
        <v>315</v>
      </c>
      <c r="AY33" s="683"/>
      <c r="AZ33" s="683"/>
      <c r="BA33" s="683"/>
      <c r="BB33" s="683"/>
      <c r="BC33" s="683"/>
      <c r="BD33" s="683"/>
      <c r="BE33" s="683"/>
      <c r="BF33" s="684"/>
      <c r="BG33" s="700">
        <v>99.8</v>
      </c>
      <c r="BH33" s="701"/>
      <c r="BI33" s="701"/>
      <c r="BJ33" s="701"/>
      <c r="BK33" s="701"/>
      <c r="BL33" s="701"/>
      <c r="BM33" s="702">
        <v>98.7</v>
      </c>
      <c r="BN33" s="701"/>
      <c r="BO33" s="701"/>
      <c r="BP33" s="701"/>
      <c r="BQ33" s="703"/>
      <c r="BR33" s="700">
        <v>99.7</v>
      </c>
      <c r="BS33" s="701"/>
      <c r="BT33" s="701"/>
      <c r="BU33" s="701"/>
      <c r="BV33" s="701"/>
      <c r="BW33" s="701"/>
      <c r="BX33" s="702">
        <v>98.7</v>
      </c>
      <c r="BY33" s="701"/>
      <c r="BZ33" s="701"/>
      <c r="CA33" s="701"/>
      <c r="CB33" s="703"/>
      <c r="CD33" s="645" t="s">
        <v>316</v>
      </c>
      <c r="CE33" s="646"/>
      <c r="CF33" s="646"/>
      <c r="CG33" s="646"/>
      <c r="CH33" s="646"/>
      <c r="CI33" s="646"/>
      <c r="CJ33" s="646"/>
      <c r="CK33" s="646"/>
      <c r="CL33" s="646"/>
      <c r="CM33" s="646"/>
      <c r="CN33" s="646"/>
      <c r="CO33" s="646"/>
      <c r="CP33" s="646"/>
      <c r="CQ33" s="647"/>
      <c r="CR33" s="630">
        <v>3790993</v>
      </c>
      <c r="CS33" s="670"/>
      <c r="CT33" s="670"/>
      <c r="CU33" s="670"/>
      <c r="CV33" s="670"/>
      <c r="CW33" s="670"/>
      <c r="CX33" s="670"/>
      <c r="CY33" s="671"/>
      <c r="CZ33" s="635">
        <v>52.4</v>
      </c>
      <c r="DA33" s="668"/>
      <c r="DB33" s="668"/>
      <c r="DC33" s="672"/>
      <c r="DD33" s="639">
        <v>2668422</v>
      </c>
      <c r="DE33" s="670"/>
      <c r="DF33" s="670"/>
      <c r="DG33" s="670"/>
      <c r="DH33" s="670"/>
      <c r="DI33" s="670"/>
      <c r="DJ33" s="670"/>
      <c r="DK33" s="671"/>
      <c r="DL33" s="639">
        <v>1482868</v>
      </c>
      <c r="DM33" s="670"/>
      <c r="DN33" s="670"/>
      <c r="DO33" s="670"/>
      <c r="DP33" s="670"/>
      <c r="DQ33" s="670"/>
      <c r="DR33" s="670"/>
      <c r="DS33" s="670"/>
      <c r="DT33" s="670"/>
      <c r="DU33" s="670"/>
      <c r="DV33" s="671"/>
      <c r="DW33" s="635">
        <v>40</v>
      </c>
      <c r="DX33" s="668"/>
      <c r="DY33" s="668"/>
      <c r="DZ33" s="668"/>
      <c r="EA33" s="668"/>
      <c r="EB33" s="668"/>
      <c r="EC33" s="669"/>
    </row>
    <row r="34" spans="2:133" ht="11.25" customHeight="1" x14ac:dyDescent="0.15">
      <c r="B34" s="627" t="s">
        <v>317</v>
      </c>
      <c r="C34" s="628"/>
      <c r="D34" s="628"/>
      <c r="E34" s="628"/>
      <c r="F34" s="628"/>
      <c r="G34" s="628"/>
      <c r="H34" s="628"/>
      <c r="I34" s="628"/>
      <c r="J34" s="628"/>
      <c r="K34" s="628"/>
      <c r="L34" s="628"/>
      <c r="M34" s="628"/>
      <c r="N34" s="628"/>
      <c r="O34" s="628"/>
      <c r="P34" s="628"/>
      <c r="Q34" s="629"/>
      <c r="R34" s="630">
        <v>616088</v>
      </c>
      <c r="S34" s="631"/>
      <c r="T34" s="631"/>
      <c r="U34" s="631"/>
      <c r="V34" s="631"/>
      <c r="W34" s="631"/>
      <c r="X34" s="631"/>
      <c r="Y34" s="632"/>
      <c r="Z34" s="633">
        <v>8.3000000000000007</v>
      </c>
      <c r="AA34" s="633"/>
      <c r="AB34" s="633"/>
      <c r="AC34" s="633"/>
      <c r="AD34" s="634" t="s">
        <v>126</v>
      </c>
      <c r="AE34" s="634"/>
      <c r="AF34" s="634"/>
      <c r="AG34" s="634"/>
      <c r="AH34" s="634"/>
      <c r="AI34" s="634"/>
      <c r="AJ34" s="634"/>
      <c r="AK34" s="634"/>
      <c r="AL34" s="635" t="s">
        <v>126</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871460</v>
      </c>
      <c r="CS34" s="631"/>
      <c r="CT34" s="631"/>
      <c r="CU34" s="631"/>
      <c r="CV34" s="631"/>
      <c r="CW34" s="631"/>
      <c r="CX34" s="631"/>
      <c r="CY34" s="632"/>
      <c r="CZ34" s="635">
        <v>12</v>
      </c>
      <c r="DA34" s="668"/>
      <c r="DB34" s="668"/>
      <c r="DC34" s="672"/>
      <c r="DD34" s="639">
        <v>580655</v>
      </c>
      <c r="DE34" s="631"/>
      <c r="DF34" s="631"/>
      <c r="DG34" s="631"/>
      <c r="DH34" s="631"/>
      <c r="DI34" s="631"/>
      <c r="DJ34" s="631"/>
      <c r="DK34" s="632"/>
      <c r="DL34" s="639">
        <v>561055</v>
      </c>
      <c r="DM34" s="631"/>
      <c r="DN34" s="631"/>
      <c r="DO34" s="631"/>
      <c r="DP34" s="631"/>
      <c r="DQ34" s="631"/>
      <c r="DR34" s="631"/>
      <c r="DS34" s="631"/>
      <c r="DT34" s="631"/>
      <c r="DU34" s="631"/>
      <c r="DV34" s="632"/>
      <c r="DW34" s="635">
        <v>15.1</v>
      </c>
      <c r="DX34" s="668"/>
      <c r="DY34" s="668"/>
      <c r="DZ34" s="668"/>
      <c r="EA34" s="668"/>
      <c r="EB34" s="668"/>
      <c r="EC34" s="669"/>
    </row>
    <row r="35" spans="2:133" ht="11.25" customHeight="1" x14ac:dyDescent="0.15">
      <c r="B35" s="627" t="s">
        <v>319</v>
      </c>
      <c r="C35" s="628"/>
      <c r="D35" s="628"/>
      <c r="E35" s="628"/>
      <c r="F35" s="628"/>
      <c r="G35" s="628"/>
      <c r="H35" s="628"/>
      <c r="I35" s="628"/>
      <c r="J35" s="628"/>
      <c r="K35" s="628"/>
      <c r="L35" s="628"/>
      <c r="M35" s="628"/>
      <c r="N35" s="628"/>
      <c r="O35" s="628"/>
      <c r="P35" s="628"/>
      <c r="Q35" s="629"/>
      <c r="R35" s="630">
        <v>65198</v>
      </c>
      <c r="S35" s="631"/>
      <c r="T35" s="631"/>
      <c r="U35" s="631"/>
      <c r="V35" s="631"/>
      <c r="W35" s="631"/>
      <c r="X35" s="631"/>
      <c r="Y35" s="632"/>
      <c r="Z35" s="633">
        <v>0.9</v>
      </c>
      <c r="AA35" s="633"/>
      <c r="AB35" s="633"/>
      <c r="AC35" s="633"/>
      <c r="AD35" s="634">
        <v>2</v>
      </c>
      <c r="AE35" s="634"/>
      <c r="AF35" s="634"/>
      <c r="AG35" s="634"/>
      <c r="AH35" s="634"/>
      <c r="AI35" s="634"/>
      <c r="AJ35" s="634"/>
      <c r="AK35" s="634"/>
      <c r="AL35" s="635">
        <v>0</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167910</v>
      </c>
      <c r="CS35" s="670"/>
      <c r="CT35" s="670"/>
      <c r="CU35" s="670"/>
      <c r="CV35" s="670"/>
      <c r="CW35" s="670"/>
      <c r="CX35" s="670"/>
      <c r="CY35" s="671"/>
      <c r="CZ35" s="635">
        <v>2.2999999999999998</v>
      </c>
      <c r="DA35" s="668"/>
      <c r="DB35" s="668"/>
      <c r="DC35" s="672"/>
      <c r="DD35" s="639">
        <v>147386</v>
      </c>
      <c r="DE35" s="670"/>
      <c r="DF35" s="670"/>
      <c r="DG35" s="670"/>
      <c r="DH35" s="670"/>
      <c r="DI35" s="670"/>
      <c r="DJ35" s="670"/>
      <c r="DK35" s="671"/>
      <c r="DL35" s="639">
        <v>147386</v>
      </c>
      <c r="DM35" s="670"/>
      <c r="DN35" s="670"/>
      <c r="DO35" s="670"/>
      <c r="DP35" s="670"/>
      <c r="DQ35" s="670"/>
      <c r="DR35" s="670"/>
      <c r="DS35" s="670"/>
      <c r="DT35" s="670"/>
      <c r="DU35" s="670"/>
      <c r="DV35" s="671"/>
      <c r="DW35" s="635">
        <v>4</v>
      </c>
      <c r="DX35" s="668"/>
      <c r="DY35" s="668"/>
      <c r="DZ35" s="668"/>
      <c r="EA35" s="668"/>
      <c r="EB35" s="668"/>
      <c r="EC35" s="669"/>
    </row>
    <row r="36" spans="2:133" ht="11.25" customHeight="1" x14ac:dyDescent="0.15">
      <c r="B36" s="627" t="s">
        <v>323</v>
      </c>
      <c r="C36" s="628"/>
      <c r="D36" s="628"/>
      <c r="E36" s="628"/>
      <c r="F36" s="628"/>
      <c r="G36" s="628"/>
      <c r="H36" s="628"/>
      <c r="I36" s="628"/>
      <c r="J36" s="628"/>
      <c r="K36" s="628"/>
      <c r="L36" s="628"/>
      <c r="M36" s="628"/>
      <c r="N36" s="628"/>
      <c r="O36" s="628"/>
      <c r="P36" s="628"/>
      <c r="Q36" s="629"/>
      <c r="R36" s="630">
        <v>78028</v>
      </c>
      <c r="S36" s="631"/>
      <c r="T36" s="631"/>
      <c r="U36" s="631"/>
      <c r="V36" s="631"/>
      <c r="W36" s="631"/>
      <c r="X36" s="631"/>
      <c r="Y36" s="632"/>
      <c r="Z36" s="633">
        <v>1.1000000000000001</v>
      </c>
      <c r="AA36" s="633"/>
      <c r="AB36" s="633"/>
      <c r="AC36" s="633"/>
      <c r="AD36" s="634" t="s">
        <v>126</v>
      </c>
      <c r="AE36" s="634"/>
      <c r="AF36" s="634"/>
      <c r="AG36" s="634"/>
      <c r="AH36" s="634"/>
      <c r="AI36" s="634"/>
      <c r="AJ36" s="634"/>
      <c r="AK36" s="634"/>
      <c r="AL36" s="635" t="s">
        <v>126</v>
      </c>
      <c r="AM36" s="636"/>
      <c r="AN36" s="636"/>
      <c r="AO36" s="637"/>
      <c r="AP36" s="218"/>
      <c r="AQ36" s="704" t="s">
        <v>324</v>
      </c>
      <c r="AR36" s="705"/>
      <c r="AS36" s="705"/>
      <c r="AT36" s="705"/>
      <c r="AU36" s="705"/>
      <c r="AV36" s="705"/>
      <c r="AW36" s="705"/>
      <c r="AX36" s="705"/>
      <c r="AY36" s="706"/>
      <c r="AZ36" s="619">
        <v>504877</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250</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1111559</v>
      </c>
      <c r="CS36" s="631"/>
      <c r="CT36" s="631"/>
      <c r="CU36" s="631"/>
      <c r="CV36" s="631"/>
      <c r="CW36" s="631"/>
      <c r="CX36" s="631"/>
      <c r="CY36" s="632"/>
      <c r="CZ36" s="635">
        <v>15.4</v>
      </c>
      <c r="DA36" s="668"/>
      <c r="DB36" s="668"/>
      <c r="DC36" s="672"/>
      <c r="DD36" s="639">
        <v>610577</v>
      </c>
      <c r="DE36" s="631"/>
      <c r="DF36" s="631"/>
      <c r="DG36" s="631"/>
      <c r="DH36" s="631"/>
      <c r="DI36" s="631"/>
      <c r="DJ36" s="631"/>
      <c r="DK36" s="632"/>
      <c r="DL36" s="639">
        <v>470962</v>
      </c>
      <c r="DM36" s="631"/>
      <c r="DN36" s="631"/>
      <c r="DO36" s="631"/>
      <c r="DP36" s="631"/>
      <c r="DQ36" s="631"/>
      <c r="DR36" s="631"/>
      <c r="DS36" s="631"/>
      <c r="DT36" s="631"/>
      <c r="DU36" s="631"/>
      <c r="DV36" s="632"/>
      <c r="DW36" s="635">
        <v>12.7</v>
      </c>
      <c r="DX36" s="668"/>
      <c r="DY36" s="668"/>
      <c r="DZ36" s="668"/>
      <c r="EA36" s="668"/>
      <c r="EB36" s="668"/>
      <c r="EC36" s="669"/>
    </row>
    <row r="37" spans="2:133" ht="11.25" customHeight="1" x14ac:dyDescent="0.15">
      <c r="B37" s="627" t="s">
        <v>327</v>
      </c>
      <c r="C37" s="628"/>
      <c r="D37" s="628"/>
      <c r="E37" s="628"/>
      <c r="F37" s="628"/>
      <c r="G37" s="628"/>
      <c r="H37" s="628"/>
      <c r="I37" s="628"/>
      <c r="J37" s="628"/>
      <c r="K37" s="628"/>
      <c r="L37" s="628"/>
      <c r="M37" s="628"/>
      <c r="N37" s="628"/>
      <c r="O37" s="628"/>
      <c r="P37" s="628"/>
      <c r="Q37" s="629"/>
      <c r="R37" s="630">
        <v>968173</v>
      </c>
      <c r="S37" s="631"/>
      <c r="T37" s="631"/>
      <c r="U37" s="631"/>
      <c r="V37" s="631"/>
      <c r="W37" s="631"/>
      <c r="X37" s="631"/>
      <c r="Y37" s="632"/>
      <c r="Z37" s="633">
        <v>13</v>
      </c>
      <c r="AA37" s="633"/>
      <c r="AB37" s="633"/>
      <c r="AC37" s="633"/>
      <c r="AD37" s="634" t="s">
        <v>126</v>
      </c>
      <c r="AE37" s="634"/>
      <c r="AF37" s="634"/>
      <c r="AG37" s="634"/>
      <c r="AH37" s="634"/>
      <c r="AI37" s="634"/>
      <c r="AJ37" s="634"/>
      <c r="AK37" s="634"/>
      <c r="AL37" s="635" t="s">
        <v>126</v>
      </c>
      <c r="AM37" s="636"/>
      <c r="AN37" s="636"/>
      <c r="AO37" s="637"/>
      <c r="AQ37" s="708" t="s">
        <v>328</v>
      </c>
      <c r="AR37" s="709"/>
      <c r="AS37" s="709"/>
      <c r="AT37" s="709"/>
      <c r="AU37" s="709"/>
      <c r="AV37" s="709"/>
      <c r="AW37" s="709"/>
      <c r="AX37" s="709"/>
      <c r="AY37" s="710"/>
      <c r="AZ37" s="630">
        <v>172656</v>
      </c>
      <c r="BA37" s="631"/>
      <c r="BB37" s="631"/>
      <c r="BC37" s="631"/>
      <c r="BD37" s="670"/>
      <c r="BE37" s="670"/>
      <c r="BF37" s="697"/>
      <c r="BG37" s="645" t="s">
        <v>329</v>
      </c>
      <c r="BH37" s="646"/>
      <c r="BI37" s="646"/>
      <c r="BJ37" s="646"/>
      <c r="BK37" s="646"/>
      <c r="BL37" s="646"/>
      <c r="BM37" s="646"/>
      <c r="BN37" s="646"/>
      <c r="BO37" s="646"/>
      <c r="BP37" s="646"/>
      <c r="BQ37" s="646"/>
      <c r="BR37" s="646"/>
      <c r="BS37" s="646"/>
      <c r="BT37" s="646"/>
      <c r="BU37" s="647"/>
      <c r="BV37" s="630">
        <v>-1257</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276602</v>
      </c>
      <c r="CS37" s="670"/>
      <c r="CT37" s="670"/>
      <c r="CU37" s="670"/>
      <c r="CV37" s="670"/>
      <c r="CW37" s="670"/>
      <c r="CX37" s="670"/>
      <c r="CY37" s="671"/>
      <c r="CZ37" s="635">
        <v>3.8</v>
      </c>
      <c r="DA37" s="668"/>
      <c r="DB37" s="668"/>
      <c r="DC37" s="672"/>
      <c r="DD37" s="639">
        <v>227567</v>
      </c>
      <c r="DE37" s="670"/>
      <c r="DF37" s="670"/>
      <c r="DG37" s="670"/>
      <c r="DH37" s="670"/>
      <c r="DI37" s="670"/>
      <c r="DJ37" s="670"/>
      <c r="DK37" s="671"/>
      <c r="DL37" s="639">
        <v>227364</v>
      </c>
      <c r="DM37" s="670"/>
      <c r="DN37" s="670"/>
      <c r="DO37" s="670"/>
      <c r="DP37" s="670"/>
      <c r="DQ37" s="670"/>
      <c r="DR37" s="670"/>
      <c r="DS37" s="670"/>
      <c r="DT37" s="670"/>
      <c r="DU37" s="670"/>
      <c r="DV37" s="671"/>
      <c r="DW37" s="635">
        <v>6.1</v>
      </c>
      <c r="DX37" s="668"/>
      <c r="DY37" s="668"/>
      <c r="DZ37" s="668"/>
      <c r="EA37" s="668"/>
      <c r="EB37" s="668"/>
      <c r="EC37" s="669"/>
    </row>
    <row r="38" spans="2:133" ht="11.25" customHeight="1" x14ac:dyDescent="0.15">
      <c r="B38" s="627" t="s">
        <v>331</v>
      </c>
      <c r="C38" s="628"/>
      <c r="D38" s="628"/>
      <c r="E38" s="628"/>
      <c r="F38" s="628"/>
      <c r="G38" s="628"/>
      <c r="H38" s="628"/>
      <c r="I38" s="628"/>
      <c r="J38" s="628"/>
      <c r="K38" s="628"/>
      <c r="L38" s="628"/>
      <c r="M38" s="628"/>
      <c r="N38" s="628"/>
      <c r="O38" s="628"/>
      <c r="P38" s="628"/>
      <c r="Q38" s="629"/>
      <c r="R38" s="630">
        <v>178102</v>
      </c>
      <c r="S38" s="631"/>
      <c r="T38" s="631"/>
      <c r="U38" s="631"/>
      <c r="V38" s="631"/>
      <c r="W38" s="631"/>
      <c r="X38" s="631"/>
      <c r="Y38" s="632"/>
      <c r="Z38" s="633">
        <v>2.4</v>
      </c>
      <c r="AA38" s="633"/>
      <c r="AB38" s="633"/>
      <c r="AC38" s="633"/>
      <c r="AD38" s="634" t="s">
        <v>126</v>
      </c>
      <c r="AE38" s="634"/>
      <c r="AF38" s="634"/>
      <c r="AG38" s="634"/>
      <c r="AH38" s="634"/>
      <c r="AI38" s="634"/>
      <c r="AJ38" s="634"/>
      <c r="AK38" s="634"/>
      <c r="AL38" s="635" t="s">
        <v>126</v>
      </c>
      <c r="AM38" s="636"/>
      <c r="AN38" s="636"/>
      <c r="AO38" s="637"/>
      <c r="AQ38" s="708" t="s">
        <v>332</v>
      </c>
      <c r="AR38" s="709"/>
      <c r="AS38" s="709"/>
      <c r="AT38" s="709"/>
      <c r="AU38" s="709"/>
      <c r="AV38" s="709"/>
      <c r="AW38" s="709"/>
      <c r="AX38" s="709"/>
      <c r="AY38" s="710"/>
      <c r="AZ38" s="630">
        <v>22879</v>
      </c>
      <c r="BA38" s="631"/>
      <c r="BB38" s="631"/>
      <c r="BC38" s="631"/>
      <c r="BD38" s="670"/>
      <c r="BE38" s="670"/>
      <c r="BF38" s="697"/>
      <c r="BG38" s="645" t="s">
        <v>333</v>
      </c>
      <c r="BH38" s="646"/>
      <c r="BI38" s="646"/>
      <c r="BJ38" s="646"/>
      <c r="BK38" s="646"/>
      <c r="BL38" s="646"/>
      <c r="BM38" s="646"/>
      <c r="BN38" s="646"/>
      <c r="BO38" s="646"/>
      <c r="BP38" s="646"/>
      <c r="BQ38" s="646"/>
      <c r="BR38" s="646"/>
      <c r="BS38" s="646"/>
      <c r="BT38" s="646"/>
      <c r="BU38" s="647"/>
      <c r="BV38" s="630">
        <v>703</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481998</v>
      </c>
      <c r="CS38" s="631"/>
      <c r="CT38" s="631"/>
      <c r="CU38" s="631"/>
      <c r="CV38" s="631"/>
      <c r="CW38" s="631"/>
      <c r="CX38" s="631"/>
      <c r="CY38" s="632"/>
      <c r="CZ38" s="635">
        <v>6.7</v>
      </c>
      <c r="DA38" s="668"/>
      <c r="DB38" s="668"/>
      <c r="DC38" s="672"/>
      <c r="DD38" s="639">
        <v>416821</v>
      </c>
      <c r="DE38" s="631"/>
      <c r="DF38" s="631"/>
      <c r="DG38" s="631"/>
      <c r="DH38" s="631"/>
      <c r="DI38" s="631"/>
      <c r="DJ38" s="631"/>
      <c r="DK38" s="632"/>
      <c r="DL38" s="639">
        <v>303465</v>
      </c>
      <c r="DM38" s="631"/>
      <c r="DN38" s="631"/>
      <c r="DO38" s="631"/>
      <c r="DP38" s="631"/>
      <c r="DQ38" s="631"/>
      <c r="DR38" s="631"/>
      <c r="DS38" s="631"/>
      <c r="DT38" s="631"/>
      <c r="DU38" s="631"/>
      <c r="DV38" s="632"/>
      <c r="DW38" s="635">
        <v>8.1999999999999993</v>
      </c>
      <c r="DX38" s="668"/>
      <c r="DY38" s="668"/>
      <c r="DZ38" s="668"/>
      <c r="EA38" s="668"/>
      <c r="EB38" s="668"/>
      <c r="EC38" s="669"/>
    </row>
    <row r="39" spans="2:133" ht="11.25" customHeight="1" x14ac:dyDescent="0.15">
      <c r="B39" s="627" t="s">
        <v>335</v>
      </c>
      <c r="C39" s="628"/>
      <c r="D39" s="628"/>
      <c r="E39" s="628"/>
      <c r="F39" s="628"/>
      <c r="G39" s="628"/>
      <c r="H39" s="628"/>
      <c r="I39" s="628"/>
      <c r="J39" s="628"/>
      <c r="K39" s="628"/>
      <c r="L39" s="628"/>
      <c r="M39" s="628"/>
      <c r="N39" s="628"/>
      <c r="O39" s="628"/>
      <c r="P39" s="628"/>
      <c r="Q39" s="629"/>
      <c r="R39" s="630">
        <v>80298</v>
      </c>
      <c r="S39" s="631"/>
      <c r="T39" s="631"/>
      <c r="U39" s="631"/>
      <c r="V39" s="631"/>
      <c r="W39" s="631"/>
      <c r="X39" s="631"/>
      <c r="Y39" s="632"/>
      <c r="Z39" s="633">
        <v>1.1000000000000001</v>
      </c>
      <c r="AA39" s="633"/>
      <c r="AB39" s="633"/>
      <c r="AC39" s="633"/>
      <c r="AD39" s="634">
        <v>464</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t="s">
        <v>126</v>
      </c>
      <c r="BA39" s="631"/>
      <c r="BB39" s="631"/>
      <c r="BC39" s="631"/>
      <c r="BD39" s="670"/>
      <c r="BE39" s="670"/>
      <c r="BF39" s="697"/>
      <c r="BG39" s="645" t="s">
        <v>337</v>
      </c>
      <c r="BH39" s="646"/>
      <c r="BI39" s="646"/>
      <c r="BJ39" s="646"/>
      <c r="BK39" s="646"/>
      <c r="BL39" s="646"/>
      <c r="BM39" s="646"/>
      <c r="BN39" s="646"/>
      <c r="BO39" s="646"/>
      <c r="BP39" s="646"/>
      <c r="BQ39" s="646"/>
      <c r="BR39" s="646"/>
      <c r="BS39" s="646"/>
      <c r="BT39" s="646"/>
      <c r="BU39" s="647"/>
      <c r="BV39" s="630">
        <v>1207</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1155066</v>
      </c>
      <c r="CS39" s="670"/>
      <c r="CT39" s="670"/>
      <c r="CU39" s="670"/>
      <c r="CV39" s="670"/>
      <c r="CW39" s="670"/>
      <c r="CX39" s="670"/>
      <c r="CY39" s="671"/>
      <c r="CZ39" s="635">
        <v>16</v>
      </c>
      <c r="DA39" s="668"/>
      <c r="DB39" s="668"/>
      <c r="DC39" s="672"/>
      <c r="DD39" s="639">
        <v>912983</v>
      </c>
      <c r="DE39" s="670"/>
      <c r="DF39" s="670"/>
      <c r="DG39" s="670"/>
      <c r="DH39" s="670"/>
      <c r="DI39" s="670"/>
      <c r="DJ39" s="670"/>
      <c r="DK39" s="671"/>
      <c r="DL39" s="639" t="s">
        <v>126</v>
      </c>
      <c r="DM39" s="670"/>
      <c r="DN39" s="670"/>
      <c r="DO39" s="670"/>
      <c r="DP39" s="670"/>
      <c r="DQ39" s="670"/>
      <c r="DR39" s="670"/>
      <c r="DS39" s="670"/>
      <c r="DT39" s="670"/>
      <c r="DU39" s="670"/>
      <c r="DV39" s="671"/>
      <c r="DW39" s="635" t="s">
        <v>126</v>
      </c>
      <c r="DX39" s="668"/>
      <c r="DY39" s="668"/>
      <c r="DZ39" s="668"/>
      <c r="EA39" s="668"/>
      <c r="EB39" s="668"/>
      <c r="EC39" s="669"/>
    </row>
    <row r="40" spans="2:133" ht="11.25" customHeight="1" x14ac:dyDescent="0.15">
      <c r="B40" s="627" t="s">
        <v>339</v>
      </c>
      <c r="C40" s="628"/>
      <c r="D40" s="628"/>
      <c r="E40" s="628"/>
      <c r="F40" s="628"/>
      <c r="G40" s="628"/>
      <c r="H40" s="628"/>
      <c r="I40" s="628"/>
      <c r="J40" s="628"/>
      <c r="K40" s="628"/>
      <c r="L40" s="628"/>
      <c r="M40" s="628"/>
      <c r="N40" s="628"/>
      <c r="O40" s="628"/>
      <c r="P40" s="628"/>
      <c r="Q40" s="629"/>
      <c r="R40" s="630">
        <v>753012</v>
      </c>
      <c r="S40" s="631"/>
      <c r="T40" s="631"/>
      <c r="U40" s="631"/>
      <c r="V40" s="631"/>
      <c r="W40" s="631"/>
      <c r="X40" s="631"/>
      <c r="Y40" s="632"/>
      <c r="Z40" s="633">
        <v>10.1</v>
      </c>
      <c r="AA40" s="633"/>
      <c r="AB40" s="633"/>
      <c r="AC40" s="633"/>
      <c r="AD40" s="634" t="s">
        <v>126</v>
      </c>
      <c r="AE40" s="634"/>
      <c r="AF40" s="634"/>
      <c r="AG40" s="634"/>
      <c r="AH40" s="634"/>
      <c r="AI40" s="634"/>
      <c r="AJ40" s="634"/>
      <c r="AK40" s="634"/>
      <c r="AL40" s="635" t="s">
        <v>126</v>
      </c>
      <c r="AM40" s="636"/>
      <c r="AN40" s="636"/>
      <c r="AO40" s="637"/>
      <c r="AQ40" s="708" t="s">
        <v>340</v>
      </c>
      <c r="AR40" s="709"/>
      <c r="AS40" s="709"/>
      <c r="AT40" s="709"/>
      <c r="AU40" s="709"/>
      <c r="AV40" s="709"/>
      <c r="AW40" s="709"/>
      <c r="AX40" s="709"/>
      <c r="AY40" s="710"/>
      <c r="AZ40" s="630" t="s">
        <v>126</v>
      </c>
      <c r="BA40" s="631"/>
      <c r="BB40" s="631"/>
      <c r="BC40" s="631"/>
      <c r="BD40" s="670"/>
      <c r="BE40" s="670"/>
      <c r="BF40" s="697"/>
      <c r="BG40" s="711" t="s">
        <v>341</v>
      </c>
      <c r="BH40" s="712"/>
      <c r="BI40" s="712"/>
      <c r="BJ40" s="712"/>
      <c r="BK40" s="712"/>
      <c r="BL40" s="364"/>
      <c r="BM40" s="646" t="s">
        <v>342</v>
      </c>
      <c r="BN40" s="646"/>
      <c r="BO40" s="646"/>
      <c r="BP40" s="646"/>
      <c r="BQ40" s="646"/>
      <c r="BR40" s="646"/>
      <c r="BS40" s="646"/>
      <c r="BT40" s="646"/>
      <c r="BU40" s="647"/>
      <c r="BV40" s="630">
        <v>119</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3000</v>
      </c>
      <c r="CS40" s="631"/>
      <c r="CT40" s="631"/>
      <c r="CU40" s="631"/>
      <c r="CV40" s="631"/>
      <c r="CW40" s="631"/>
      <c r="CX40" s="631"/>
      <c r="CY40" s="632"/>
      <c r="CZ40" s="635">
        <v>0</v>
      </c>
      <c r="DA40" s="668"/>
      <c r="DB40" s="668"/>
      <c r="DC40" s="672"/>
      <c r="DD40" s="639" t="s">
        <v>126</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68"/>
      <c r="DY40" s="668"/>
      <c r="DZ40" s="668"/>
      <c r="EA40" s="668"/>
      <c r="EB40" s="668"/>
      <c r="EC40" s="669"/>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345</v>
      </c>
      <c r="AR41" s="709"/>
      <c r="AS41" s="709"/>
      <c r="AT41" s="709"/>
      <c r="AU41" s="709"/>
      <c r="AV41" s="709"/>
      <c r="AW41" s="709"/>
      <c r="AX41" s="709"/>
      <c r="AY41" s="710"/>
      <c r="AZ41" s="630">
        <v>79100</v>
      </c>
      <c r="BA41" s="631"/>
      <c r="BB41" s="631"/>
      <c r="BC41" s="631"/>
      <c r="BD41" s="670"/>
      <c r="BE41" s="670"/>
      <c r="BF41" s="697"/>
      <c r="BG41" s="711"/>
      <c r="BH41" s="712"/>
      <c r="BI41" s="712"/>
      <c r="BJ41" s="712"/>
      <c r="BK41" s="712"/>
      <c r="BL41" s="364"/>
      <c r="BM41" s="646" t="s">
        <v>346</v>
      </c>
      <c r="BN41" s="646"/>
      <c r="BO41" s="646"/>
      <c r="BP41" s="646"/>
      <c r="BQ41" s="646"/>
      <c r="BR41" s="646"/>
      <c r="BS41" s="646"/>
      <c r="BT41" s="646"/>
      <c r="BU41" s="647"/>
      <c r="BV41" s="630" t="s">
        <v>126</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126</v>
      </c>
      <c r="CS41" s="670"/>
      <c r="CT41" s="670"/>
      <c r="CU41" s="670"/>
      <c r="CV41" s="670"/>
      <c r="CW41" s="670"/>
      <c r="CX41" s="670"/>
      <c r="CY41" s="671"/>
      <c r="CZ41" s="635" t="s">
        <v>126</v>
      </c>
      <c r="DA41" s="668"/>
      <c r="DB41" s="668"/>
      <c r="DC41" s="672"/>
      <c r="DD41" s="639" t="s">
        <v>126</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5" t="s">
        <v>349</v>
      </c>
      <c r="AR42" s="716"/>
      <c r="AS42" s="716"/>
      <c r="AT42" s="716"/>
      <c r="AU42" s="716"/>
      <c r="AV42" s="716"/>
      <c r="AW42" s="716"/>
      <c r="AX42" s="716"/>
      <c r="AY42" s="717"/>
      <c r="AZ42" s="724">
        <v>230242</v>
      </c>
      <c r="BA42" s="725"/>
      <c r="BB42" s="725"/>
      <c r="BC42" s="725"/>
      <c r="BD42" s="701"/>
      <c r="BE42" s="701"/>
      <c r="BF42" s="703"/>
      <c r="BG42" s="713"/>
      <c r="BH42" s="714"/>
      <c r="BI42" s="714"/>
      <c r="BJ42" s="714"/>
      <c r="BK42" s="714"/>
      <c r="BL42" s="365"/>
      <c r="BM42" s="656" t="s">
        <v>350</v>
      </c>
      <c r="BN42" s="656"/>
      <c r="BO42" s="656"/>
      <c r="BP42" s="656"/>
      <c r="BQ42" s="656"/>
      <c r="BR42" s="656"/>
      <c r="BS42" s="656"/>
      <c r="BT42" s="656"/>
      <c r="BU42" s="657"/>
      <c r="BV42" s="724">
        <v>341</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1439879</v>
      </c>
      <c r="CS42" s="670"/>
      <c r="CT42" s="670"/>
      <c r="CU42" s="670"/>
      <c r="CV42" s="670"/>
      <c r="CW42" s="670"/>
      <c r="CX42" s="670"/>
      <c r="CY42" s="671"/>
      <c r="CZ42" s="635">
        <v>19.899999999999999</v>
      </c>
      <c r="DA42" s="668"/>
      <c r="DB42" s="668"/>
      <c r="DC42" s="672"/>
      <c r="DD42" s="639">
        <v>102052</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352</v>
      </c>
      <c r="C43" s="628"/>
      <c r="D43" s="628"/>
      <c r="E43" s="628"/>
      <c r="F43" s="628"/>
      <c r="G43" s="628"/>
      <c r="H43" s="628"/>
      <c r="I43" s="628"/>
      <c r="J43" s="628"/>
      <c r="K43" s="628"/>
      <c r="L43" s="628"/>
      <c r="M43" s="628"/>
      <c r="N43" s="628"/>
      <c r="O43" s="628"/>
      <c r="P43" s="628"/>
      <c r="Q43" s="629"/>
      <c r="R43" s="630">
        <v>86612</v>
      </c>
      <c r="S43" s="631"/>
      <c r="T43" s="631"/>
      <c r="U43" s="631"/>
      <c r="V43" s="631"/>
      <c r="W43" s="631"/>
      <c r="X43" s="631"/>
      <c r="Y43" s="632"/>
      <c r="Z43" s="633">
        <v>1.2</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t="s">
        <v>126</v>
      </c>
      <c r="CS43" s="670"/>
      <c r="CT43" s="670"/>
      <c r="CU43" s="670"/>
      <c r="CV43" s="670"/>
      <c r="CW43" s="670"/>
      <c r="CX43" s="670"/>
      <c r="CY43" s="671"/>
      <c r="CZ43" s="635" t="s">
        <v>126</v>
      </c>
      <c r="DA43" s="668"/>
      <c r="DB43" s="668"/>
      <c r="DC43" s="672"/>
      <c r="DD43" s="639" t="s">
        <v>126</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2" t="s">
        <v>354</v>
      </c>
      <c r="C44" s="683"/>
      <c r="D44" s="683"/>
      <c r="E44" s="683"/>
      <c r="F44" s="683"/>
      <c r="G44" s="683"/>
      <c r="H44" s="683"/>
      <c r="I44" s="683"/>
      <c r="J44" s="683"/>
      <c r="K44" s="683"/>
      <c r="L44" s="683"/>
      <c r="M44" s="683"/>
      <c r="N44" s="683"/>
      <c r="O44" s="683"/>
      <c r="P44" s="683"/>
      <c r="Q44" s="684"/>
      <c r="R44" s="724">
        <v>7430900</v>
      </c>
      <c r="S44" s="725"/>
      <c r="T44" s="725"/>
      <c r="U44" s="725"/>
      <c r="V44" s="725"/>
      <c r="W44" s="725"/>
      <c r="X44" s="725"/>
      <c r="Y44" s="726"/>
      <c r="Z44" s="727">
        <v>100</v>
      </c>
      <c r="AA44" s="727"/>
      <c r="AB44" s="727"/>
      <c r="AC44" s="727"/>
      <c r="AD44" s="728">
        <v>3617464</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1439879</v>
      </c>
      <c r="CS44" s="631"/>
      <c r="CT44" s="631"/>
      <c r="CU44" s="631"/>
      <c r="CV44" s="631"/>
      <c r="CW44" s="631"/>
      <c r="CX44" s="631"/>
      <c r="CY44" s="632"/>
      <c r="CZ44" s="635">
        <v>19.899999999999999</v>
      </c>
      <c r="DA44" s="636"/>
      <c r="DB44" s="636"/>
      <c r="DC44" s="648"/>
      <c r="DD44" s="639">
        <v>102052</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802038</v>
      </c>
      <c r="CS45" s="670"/>
      <c r="CT45" s="670"/>
      <c r="CU45" s="670"/>
      <c r="CV45" s="670"/>
      <c r="CW45" s="670"/>
      <c r="CX45" s="670"/>
      <c r="CY45" s="671"/>
      <c r="CZ45" s="635">
        <v>11.1</v>
      </c>
      <c r="DA45" s="668"/>
      <c r="DB45" s="668"/>
      <c r="DC45" s="672"/>
      <c r="DD45" s="639">
        <v>31228</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628770</v>
      </c>
      <c r="CS46" s="631"/>
      <c r="CT46" s="631"/>
      <c r="CU46" s="631"/>
      <c r="CV46" s="631"/>
      <c r="CW46" s="631"/>
      <c r="CX46" s="631"/>
      <c r="CY46" s="632"/>
      <c r="CZ46" s="635">
        <v>8.6999999999999993</v>
      </c>
      <c r="DA46" s="636"/>
      <c r="DB46" s="636"/>
      <c r="DC46" s="648"/>
      <c r="DD46" s="639">
        <v>70742</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t="s">
        <v>126</v>
      </c>
      <c r="CS47" s="670"/>
      <c r="CT47" s="670"/>
      <c r="CU47" s="670"/>
      <c r="CV47" s="670"/>
      <c r="CW47" s="670"/>
      <c r="CX47" s="670"/>
      <c r="CY47" s="671"/>
      <c r="CZ47" s="635" t="s">
        <v>126</v>
      </c>
      <c r="DA47" s="668"/>
      <c r="DB47" s="668"/>
      <c r="DC47" s="672"/>
      <c r="DD47" s="639" t="s">
        <v>126</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2" t="s">
        <v>363</v>
      </c>
      <c r="CE49" s="683"/>
      <c r="CF49" s="683"/>
      <c r="CG49" s="683"/>
      <c r="CH49" s="683"/>
      <c r="CI49" s="683"/>
      <c r="CJ49" s="683"/>
      <c r="CK49" s="683"/>
      <c r="CL49" s="683"/>
      <c r="CM49" s="683"/>
      <c r="CN49" s="683"/>
      <c r="CO49" s="683"/>
      <c r="CP49" s="683"/>
      <c r="CQ49" s="684"/>
      <c r="CR49" s="724">
        <v>7240590</v>
      </c>
      <c r="CS49" s="701"/>
      <c r="CT49" s="701"/>
      <c r="CU49" s="701"/>
      <c r="CV49" s="701"/>
      <c r="CW49" s="701"/>
      <c r="CX49" s="701"/>
      <c r="CY49" s="738"/>
      <c r="CZ49" s="729">
        <v>100</v>
      </c>
      <c r="DA49" s="739"/>
      <c r="DB49" s="739"/>
      <c r="DC49" s="740"/>
      <c r="DD49" s="741">
        <v>4323961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efzMT82aoebMryqYFiDzM7Mo0IeC1qkiOJoDZHwK3uFfaWvWEc160i2HzusThTITBzQl+qhwFTK7Tanuf+ILQ==" saltValue="spijRmn+vupTjS6MGeko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F34" sqref="AF34:AJ3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7431</v>
      </c>
      <c r="R7" s="782"/>
      <c r="S7" s="782"/>
      <c r="T7" s="782"/>
      <c r="U7" s="782"/>
      <c r="V7" s="782">
        <v>7241</v>
      </c>
      <c r="W7" s="782"/>
      <c r="X7" s="782"/>
      <c r="Y7" s="782"/>
      <c r="Z7" s="782"/>
      <c r="AA7" s="782">
        <v>190</v>
      </c>
      <c r="AB7" s="782"/>
      <c r="AC7" s="782"/>
      <c r="AD7" s="782"/>
      <c r="AE7" s="783"/>
      <c r="AF7" s="784">
        <v>175</v>
      </c>
      <c r="AG7" s="785"/>
      <c r="AH7" s="785"/>
      <c r="AI7" s="785"/>
      <c r="AJ7" s="786"/>
      <c r="AK7" s="787">
        <v>968</v>
      </c>
      <c r="AL7" s="788"/>
      <c r="AM7" s="788"/>
      <c r="AN7" s="788"/>
      <c r="AO7" s="788"/>
      <c r="AP7" s="788">
        <v>9393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569</v>
      </c>
      <c r="BT7" s="776"/>
      <c r="BU7" s="776"/>
      <c r="BV7" s="776"/>
      <c r="BW7" s="776"/>
      <c r="BX7" s="776"/>
      <c r="BY7" s="776"/>
      <c r="BZ7" s="776"/>
      <c r="CA7" s="776"/>
      <c r="CB7" s="776"/>
      <c r="CC7" s="776"/>
      <c r="CD7" s="776"/>
      <c r="CE7" s="776"/>
      <c r="CF7" s="776"/>
      <c r="CG7" s="791"/>
      <c r="CH7" s="772">
        <v>3</v>
      </c>
      <c r="CI7" s="773"/>
      <c r="CJ7" s="773"/>
      <c r="CK7" s="773"/>
      <c r="CL7" s="774"/>
      <c r="CM7" s="772">
        <v>64</v>
      </c>
      <c r="CN7" s="773"/>
      <c r="CO7" s="773"/>
      <c r="CP7" s="773"/>
      <c r="CQ7" s="774"/>
      <c r="CR7" s="772">
        <v>30</v>
      </c>
      <c r="CS7" s="773"/>
      <c r="CT7" s="773"/>
      <c r="CU7" s="773"/>
      <c r="CV7" s="774"/>
      <c r="CW7" s="772" t="s">
        <v>579</v>
      </c>
      <c r="CX7" s="773"/>
      <c r="CY7" s="773"/>
      <c r="CZ7" s="773"/>
      <c r="DA7" s="774"/>
      <c r="DB7" s="772" t="s">
        <v>579</v>
      </c>
      <c r="DC7" s="773"/>
      <c r="DD7" s="773"/>
      <c r="DE7" s="773"/>
      <c r="DF7" s="774"/>
      <c r="DG7" s="772" t="s">
        <v>579</v>
      </c>
      <c r="DH7" s="773"/>
      <c r="DI7" s="773"/>
      <c r="DJ7" s="773"/>
      <c r="DK7" s="774"/>
      <c r="DL7" s="772" t="s">
        <v>579</v>
      </c>
      <c r="DM7" s="773"/>
      <c r="DN7" s="773"/>
      <c r="DO7" s="773"/>
      <c r="DP7" s="774"/>
      <c r="DQ7" s="772" t="s">
        <v>579</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570</v>
      </c>
      <c r="BT8" s="803"/>
      <c r="BU8" s="803"/>
      <c r="BV8" s="803"/>
      <c r="BW8" s="803"/>
      <c r="BX8" s="803"/>
      <c r="BY8" s="803"/>
      <c r="BZ8" s="803"/>
      <c r="CA8" s="803"/>
      <c r="CB8" s="803"/>
      <c r="CC8" s="803"/>
      <c r="CD8" s="803"/>
      <c r="CE8" s="803"/>
      <c r="CF8" s="803"/>
      <c r="CG8" s="804"/>
      <c r="CH8" s="805">
        <v>-4</v>
      </c>
      <c r="CI8" s="806"/>
      <c r="CJ8" s="806"/>
      <c r="CK8" s="806"/>
      <c r="CL8" s="807"/>
      <c r="CM8" s="805">
        <v>36</v>
      </c>
      <c r="CN8" s="806"/>
      <c r="CO8" s="806"/>
      <c r="CP8" s="806"/>
      <c r="CQ8" s="807"/>
      <c r="CR8" s="805">
        <v>10</v>
      </c>
      <c r="CS8" s="806"/>
      <c r="CT8" s="806"/>
      <c r="CU8" s="806"/>
      <c r="CV8" s="807"/>
      <c r="CW8" s="805" t="s">
        <v>579</v>
      </c>
      <c r="CX8" s="806"/>
      <c r="CY8" s="806"/>
      <c r="CZ8" s="806"/>
      <c r="DA8" s="807"/>
      <c r="DB8" s="805" t="s">
        <v>579</v>
      </c>
      <c r="DC8" s="806"/>
      <c r="DD8" s="806"/>
      <c r="DE8" s="806"/>
      <c r="DF8" s="807"/>
      <c r="DG8" s="805" t="s">
        <v>579</v>
      </c>
      <c r="DH8" s="806"/>
      <c r="DI8" s="806"/>
      <c r="DJ8" s="806"/>
      <c r="DK8" s="807"/>
      <c r="DL8" s="805" t="s">
        <v>579</v>
      </c>
      <c r="DM8" s="806"/>
      <c r="DN8" s="806"/>
      <c r="DO8" s="806"/>
      <c r="DP8" s="807"/>
      <c r="DQ8" s="805" t="s">
        <v>579</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571</v>
      </c>
      <c r="BT9" s="803"/>
      <c r="BU9" s="803"/>
      <c r="BV9" s="803"/>
      <c r="BW9" s="803"/>
      <c r="BX9" s="803"/>
      <c r="BY9" s="803"/>
      <c r="BZ9" s="803"/>
      <c r="CA9" s="803"/>
      <c r="CB9" s="803"/>
      <c r="CC9" s="803"/>
      <c r="CD9" s="803"/>
      <c r="CE9" s="803"/>
      <c r="CF9" s="803"/>
      <c r="CG9" s="804"/>
      <c r="CH9" s="805">
        <v>0</v>
      </c>
      <c r="CI9" s="806"/>
      <c r="CJ9" s="806"/>
      <c r="CK9" s="806"/>
      <c r="CL9" s="807"/>
      <c r="CM9" s="805">
        <v>22</v>
      </c>
      <c r="CN9" s="806"/>
      <c r="CO9" s="806"/>
      <c r="CP9" s="806"/>
      <c r="CQ9" s="807"/>
      <c r="CR9" s="805">
        <v>25</v>
      </c>
      <c r="CS9" s="806"/>
      <c r="CT9" s="806"/>
      <c r="CU9" s="806"/>
      <c r="CV9" s="807"/>
      <c r="CW9" s="805" t="s">
        <v>579</v>
      </c>
      <c r="CX9" s="806"/>
      <c r="CY9" s="806"/>
      <c r="CZ9" s="806"/>
      <c r="DA9" s="807"/>
      <c r="DB9" s="805" t="s">
        <v>579</v>
      </c>
      <c r="DC9" s="806"/>
      <c r="DD9" s="806"/>
      <c r="DE9" s="806"/>
      <c r="DF9" s="807"/>
      <c r="DG9" s="805" t="s">
        <v>579</v>
      </c>
      <c r="DH9" s="806"/>
      <c r="DI9" s="806"/>
      <c r="DJ9" s="806"/>
      <c r="DK9" s="807"/>
      <c r="DL9" s="805" t="s">
        <v>579</v>
      </c>
      <c r="DM9" s="806"/>
      <c r="DN9" s="806"/>
      <c r="DO9" s="806"/>
      <c r="DP9" s="807"/>
      <c r="DQ9" s="805" t="s">
        <v>579</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387</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388</v>
      </c>
      <c r="B23" s="818" t="s">
        <v>389</v>
      </c>
      <c r="C23" s="819"/>
      <c r="D23" s="819"/>
      <c r="E23" s="819"/>
      <c r="F23" s="819"/>
      <c r="G23" s="819"/>
      <c r="H23" s="819"/>
      <c r="I23" s="819"/>
      <c r="J23" s="819"/>
      <c r="K23" s="819"/>
      <c r="L23" s="819"/>
      <c r="M23" s="819"/>
      <c r="N23" s="819"/>
      <c r="O23" s="819"/>
      <c r="P23" s="820"/>
      <c r="Q23" s="821">
        <v>7431</v>
      </c>
      <c r="R23" s="822"/>
      <c r="S23" s="822"/>
      <c r="T23" s="822"/>
      <c r="U23" s="822"/>
      <c r="V23" s="822">
        <v>7241</v>
      </c>
      <c r="W23" s="822"/>
      <c r="X23" s="822"/>
      <c r="Y23" s="822"/>
      <c r="Z23" s="822"/>
      <c r="AA23" s="822">
        <v>190</v>
      </c>
      <c r="AB23" s="822"/>
      <c r="AC23" s="822"/>
      <c r="AD23" s="822"/>
      <c r="AE23" s="823"/>
      <c r="AF23" s="824">
        <v>175</v>
      </c>
      <c r="AG23" s="822"/>
      <c r="AH23" s="822"/>
      <c r="AI23" s="822"/>
      <c r="AJ23" s="825"/>
      <c r="AK23" s="826"/>
      <c r="AL23" s="827"/>
      <c r="AM23" s="827"/>
      <c r="AN23" s="827"/>
      <c r="AO23" s="827"/>
      <c r="AP23" s="822">
        <v>9393</v>
      </c>
      <c r="AQ23" s="822"/>
      <c r="AR23" s="822"/>
      <c r="AS23" s="822"/>
      <c r="AT23" s="822"/>
      <c r="AU23" s="838"/>
      <c r="AV23" s="838"/>
      <c r="AW23" s="838"/>
      <c r="AX23" s="838"/>
      <c r="AY23" s="839"/>
      <c r="AZ23" s="840" t="s">
        <v>178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391</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392</v>
      </c>
      <c r="R26" s="763"/>
      <c r="S26" s="763"/>
      <c r="T26" s="763"/>
      <c r="U26" s="764"/>
      <c r="V26" s="762" t="s">
        <v>393</v>
      </c>
      <c r="W26" s="763"/>
      <c r="X26" s="763"/>
      <c r="Y26" s="763"/>
      <c r="Z26" s="764"/>
      <c r="AA26" s="762" t="s">
        <v>394</v>
      </c>
      <c r="AB26" s="763"/>
      <c r="AC26" s="763"/>
      <c r="AD26" s="763"/>
      <c r="AE26" s="763"/>
      <c r="AF26" s="843" t="s">
        <v>395</v>
      </c>
      <c r="AG26" s="844"/>
      <c r="AH26" s="844"/>
      <c r="AI26" s="844"/>
      <c r="AJ26" s="845"/>
      <c r="AK26" s="763" t="s">
        <v>396</v>
      </c>
      <c r="AL26" s="763"/>
      <c r="AM26" s="763"/>
      <c r="AN26" s="763"/>
      <c r="AO26" s="764"/>
      <c r="AP26" s="762" t="s">
        <v>397</v>
      </c>
      <c r="AQ26" s="763"/>
      <c r="AR26" s="763"/>
      <c r="AS26" s="763"/>
      <c r="AT26" s="764"/>
      <c r="AU26" s="762" t="s">
        <v>398</v>
      </c>
      <c r="AV26" s="763"/>
      <c r="AW26" s="763"/>
      <c r="AX26" s="763"/>
      <c r="AY26" s="764"/>
      <c r="AZ26" s="762" t="s">
        <v>399</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400</v>
      </c>
      <c r="C28" s="779"/>
      <c r="D28" s="779"/>
      <c r="E28" s="779"/>
      <c r="F28" s="779"/>
      <c r="G28" s="779"/>
      <c r="H28" s="779"/>
      <c r="I28" s="779"/>
      <c r="J28" s="779"/>
      <c r="K28" s="779"/>
      <c r="L28" s="779"/>
      <c r="M28" s="779"/>
      <c r="N28" s="779"/>
      <c r="O28" s="779"/>
      <c r="P28" s="780"/>
      <c r="Q28" s="851">
        <v>657</v>
      </c>
      <c r="R28" s="852"/>
      <c r="S28" s="852"/>
      <c r="T28" s="852"/>
      <c r="U28" s="852"/>
      <c r="V28" s="852">
        <v>657</v>
      </c>
      <c r="W28" s="852"/>
      <c r="X28" s="852"/>
      <c r="Y28" s="852"/>
      <c r="Z28" s="852"/>
      <c r="AA28" s="852">
        <v>0</v>
      </c>
      <c r="AB28" s="852"/>
      <c r="AC28" s="852"/>
      <c r="AD28" s="852"/>
      <c r="AE28" s="853"/>
      <c r="AF28" s="854">
        <v>0</v>
      </c>
      <c r="AG28" s="852"/>
      <c r="AH28" s="852"/>
      <c r="AI28" s="852"/>
      <c r="AJ28" s="855"/>
      <c r="AK28" s="856">
        <v>83</v>
      </c>
      <c r="AL28" s="857"/>
      <c r="AM28" s="857"/>
      <c r="AN28" s="857"/>
      <c r="AO28" s="857"/>
      <c r="AP28" s="857" t="s">
        <v>565</v>
      </c>
      <c r="AQ28" s="857"/>
      <c r="AR28" s="857"/>
      <c r="AS28" s="857"/>
      <c r="AT28" s="857"/>
      <c r="AU28" s="857" t="s">
        <v>579</v>
      </c>
      <c r="AV28" s="857"/>
      <c r="AW28" s="857"/>
      <c r="AX28" s="857"/>
      <c r="AY28" s="857"/>
      <c r="AZ28" s="858" t="s">
        <v>579</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401</v>
      </c>
      <c r="C29" s="810"/>
      <c r="D29" s="810"/>
      <c r="E29" s="810"/>
      <c r="F29" s="810"/>
      <c r="G29" s="810"/>
      <c r="H29" s="810"/>
      <c r="I29" s="810"/>
      <c r="J29" s="810"/>
      <c r="K29" s="810"/>
      <c r="L29" s="810"/>
      <c r="M29" s="810"/>
      <c r="N29" s="810"/>
      <c r="O29" s="810"/>
      <c r="P29" s="811"/>
      <c r="Q29" s="812">
        <v>684</v>
      </c>
      <c r="R29" s="813"/>
      <c r="S29" s="813"/>
      <c r="T29" s="813"/>
      <c r="U29" s="813"/>
      <c r="V29" s="813">
        <v>683</v>
      </c>
      <c r="W29" s="813"/>
      <c r="X29" s="813"/>
      <c r="Y29" s="813"/>
      <c r="Z29" s="813"/>
      <c r="AA29" s="813">
        <v>1</v>
      </c>
      <c r="AB29" s="813"/>
      <c r="AC29" s="813"/>
      <c r="AD29" s="813"/>
      <c r="AE29" s="814"/>
      <c r="AF29" s="815">
        <v>1</v>
      </c>
      <c r="AG29" s="816"/>
      <c r="AH29" s="816"/>
      <c r="AI29" s="816"/>
      <c r="AJ29" s="817"/>
      <c r="AK29" s="863">
        <v>149</v>
      </c>
      <c r="AL29" s="859"/>
      <c r="AM29" s="859"/>
      <c r="AN29" s="859"/>
      <c r="AO29" s="859"/>
      <c r="AP29" s="859" t="s">
        <v>565</v>
      </c>
      <c r="AQ29" s="859"/>
      <c r="AR29" s="859"/>
      <c r="AS29" s="859"/>
      <c r="AT29" s="859"/>
      <c r="AU29" s="859" t="s">
        <v>579</v>
      </c>
      <c r="AV29" s="859"/>
      <c r="AW29" s="859"/>
      <c r="AX29" s="859"/>
      <c r="AY29" s="859"/>
      <c r="AZ29" s="860" t="s">
        <v>579</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402</v>
      </c>
      <c r="C30" s="810"/>
      <c r="D30" s="810"/>
      <c r="E30" s="810"/>
      <c r="F30" s="810"/>
      <c r="G30" s="810"/>
      <c r="H30" s="810"/>
      <c r="I30" s="810"/>
      <c r="J30" s="810"/>
      <c r="K30" s="810"/>
      <c r="L30" s="810"/>
      <c r="M30" s="810"/>
      <c r="N30" s="810"/>
      <c r="O30" s="810"/>
      <c r="P30" s="811"/>
      <c r="Q30" s="812">
        <v>92</v>
      </c>
      <c r="R30" s="813"/>
      <c r="S30" s="813"/>
      <c r="T30" s="813"/>
      <c r="U30" s="813"/>
      <c r="V30" s="813">
        <v>92</v>
      </c>
      <c r="W30" s="813"/>
      <c r="X30" s="813"/>
      <c r="Y30" s="813"/>
      <c r="Z30" s="813"/>
      <c r="AA30" s="813">
        <v>0</v>
      </c>
      <c r="AB30" s="813"/>
      <c r="AC30" s="813"/>
      <c r="AD30" s="813"/>
      <c r="AE30" s="814"/>
      <c r="AF30" s="815">
        <v>0</v>
      </c>
      <c r="AG30" s="816"/>
      <c r="AH30" s="816"/>
      <c r="AI30" s="816"/>
      <c r="AJ30" s="817"/>
      <c r="AK30" s="863">
        <v>32</v>
      </c>
      <c r="AL30" s="859"/>
      <c r="AM30" s="859"/>
      <c r="AN30" s="859"/>
      <c r="AO30" s="859"/>
      <c r="AP30" s="859" t="s">
        <v>565</v>
      </c>
      <c r="AQ30" s="859"/>
      <c r="AR30" s="859"/>
      <c r="AS30" s="859"/>
      <c r="AT30" s="859"/>
      <c r="AU30" s="859" t="s">
        <v>579</v>
      </c>
      <c r="AV30" s="859"/>
      <c r="AW30" s="859"/>
      <c r="AX30" s="859"/>
      <c r="AY30" s="859"/>
      <c r="AZ30" s="860" t="s">
        <v>579</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403</v>
      </c>
      <c r="C31" s="810"/>
      <c r="D31" s="810"/>
      <c r="E31" s="810"/>
      <c r="F31" s="810"/>
      <c r="G31" s="810"/>
      <c r="H31" s="810"/>
      <c r="I31" s="810"/>
      <c r="J31" s="810"/>
      <c r="K31" s="810"/>
      <c r="L31" s="810"/>
      <c r="M31" s="810"/>
      <c r="N31" s="810"/>
      <c r="O31" s="810"/>
      <c r="P31" s="811"/>
      <c r="Q31" s="812">
        <v>169</v>
      </c>
      <c r="R31" s="813"/>
      <c r="S31" s="813"/>
      <c r="T31" s="813"/>
      <c r="U31" s="813"/>
      <c r="V31" s="813">
        <v>158</v>
      </c>
      <c r="W31" s="813"/>
      <c r="X31" s="813"/>
      <c r="Y31" s="813"/>
      <c r="Z31" s="813"/>
      <c r="AA31" s="813">
        <v>11</v>
      </c>
      <c r="AB31" s="813"/>
      <c r="AC31" s="813"/>
      <c r="AD31" s="813"/>
      <c r="AE31" s="814"/>
      <c r="AF31" s="815">
        <v>523</v>
      </c>
      <c r="AG31" s="816"/>
      <c r="AH31" s="816"/>
      <c r="AI31" s="816"/>
      <c r="AJ31" s="817"/>
      <c r="AK31" s="863">
        <v>23</v>
      </c>
      <c r="AL31" s="859"/>
      <c r="AM31" s="859"/>
      <c r="AN31" s="859"/>
      <c r="AO31" s="859"/>
      <c r="AP31" s="859">
        <v>941</v>
      </c>
      <c r="AQ31" s="859"/>
      <c r="AR31" s="859"/>
      <c r="AS31" s="859"/>
      <c r="AT31" s="859"/>
      <c r="AU31" s="859">
        <v>452</v>
      </c>
      <c r="AV31" s="859"/>
      <c r="AW31" s="859"/>
      <c r="AX31" s="859"/>
      <c r="AY31" s="859"/>
      <c r="AZ31" s="860" t="s">
        <v>579</v>
      </c>
      <c r="BA31" s="860"/>
      <c r="BB31" s="860"/>
      <c r="BC31" s="860"/>
      <c r="BD31" s="860"/>
      <c r="BE31" s="861" t="s">
        <v>404</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405</v>
      </c>
      <c r="C32" s="810"/>
      <c r="D32" s="810"/>
      <c r="E32" s="810"/>
      <c r="F32" s="810"/>
      <c r="G32" s="810"/>
      <c r="H32" s="810"/>
      <c r="I32" s="810"/>
      <c r="J32" s="810"/>
      <c r="K32" s="810"/>
      <c r="L32" s="810"/>
      <c r="M32" s="810"/>
      <c r="N32" s="810"/>
      <c r="O32" s="810"/>
      <c r="P32" s="811"/>
      <c r="Q32" s="812">
        <v>666</v>
      </c>
      <c r="R32" s="813"/>
      <c r="S32" s="813"/>
      <c r="T32" s="813"/>
      <c r="U32" s="813"/>
      <c r="V32" s="813">
        <v>661</v>
      </c>
      <c r="W32" s="813"/>
      <c r="X32" s="813"/>
      <c r="Y32" s="813"/>
      <c r="Z32" s="813"/>
      <c r="AA32" s="813">
        <v>5</v>
      </c>
      <c r="AB32" s="813"/>
      <c r="AC32" s="813"/>
      <c r="AD32" s="813"/>
      <c r="AE32" s="814"/>
      <c r="AF32" s="815">
        <v>0</v>
      </c>
      <c r="AG32" s="816"/>
      <c r="AH32" s="816"/>
      <c r="AI32" s="816"/>
      <c r="AJ32" s="817"/>
      <c r="AK32" s="863">
        <v>173</v>
      </c>
      <c r="AL32" s="859"/>
      <c r="AM32" s="859"/>
      <c r="AN32" s="859"/>
      <c r="AO32" s="859"/>
      <c r="AP32" s="859">
        <v>1091</v>
      </c>
      <c r="AQ32" s="859"/>
      <c r="AR32" s="859"/>
      <c r="AS32" s="859"/>
      <c r="AT32" s="859"/>
      <c r="AU32" s="859">
        <v>1046</v>
      </c>
      <c r="AV32" s="859"/>
      <c r="AW32" s="859"/>
      <c r="AX32" s="859"/>
      <c r="AY32" s="859"/>
      <c r="AZ32" s="860" t="s">
        <v>579</v>
      </c>
      <c r="BA32" s="860"/>
      <c r="BB32" s="860"/>
      <c r="BC32" s="860"/>
      <c r="BD32" s="860"/>
      <c r="BE32" s="861" t="s">
        <v>406</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407</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388</v>
      </c>
      <c r="B63" s="818" t="s">
        <v>408</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525</v>
      </c>
      <c r="AG63" s="873"/>
      <c r="AH63" s="873"/>
      <c r="AI63" s="873"/>
      <c r="AJ63" s="874"/>
      <c r="AK63" s="875"/>
      <c r="AL63" s="870"/>
      <c r="AM63" s="870"/>
      <c r="AN63" s="870"/>
      <c r="AO63" s="870"/>
      <c r="AP63" s="873">
        <v>2032</v>
      </c>
      <c r="AQ63" s="873"/>
      <c r="AR63" s="873"/>
      <c r="AS63" s="873"/>
      <c r="AT63" s="873"/>
      <c r="AU63" s="873">
        <v>1498</v>
      </c>
      <c r="AV63" s="873"/>
      <c r="AW63" s="873"/>
      <c r="AX63" s="873"/>
      <c r="AY63" s="873"/>
      <c r="AZ63" s="877"/>
      <c r="BA63" s="877"/>
      <c r="BB63" s="877"/>
      <c r="BC63" s="877"/>
      <c r="BD63" s="877"/>
      <c r="BE63" s="878"/>
      <c r="BF63" s="878"/>
      <c r="BG63" s="878"/>
      <c r="BH63" s="878"/>
      <c r="BI63" s="879"/>
      <c r="BJ63" s="880" t="s">
        <v>409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411</v>
      </c>
      <c r="B66" s="757"/>
      <c r="C66" s="757"/>
      <c r="D66" s="757"/>
      <c r="E66" s="757"/>
      <c r="F66" s="757"/>
      <c r="G66" s="757"/>
      <c r="H66" s="757"/>
      <c r="I66" s="757"/>
      <c r="J66" s="757"/>
      <c r="K66" s="757"/>
      <c r="L66" s="757"/>
      <c r="M66" s="757"/>
      <c r="N66" s="757"/>
      <c r="O66" s="757"/>
      <c r="P66" s="758"/>
      <c r="Q66" s="762" t="s">
        <v>412</v>
      </c>
      <c r="R66" s="763"/>
      <c r="S66" s="763"/>
      <c r="T66" s="763"/>
      <c r="U66" s="764"/>
      <c r="V66" s="762" t="s">
        <v>413</v>
      </c>
      <c r="W66" s="763"/>
      <c r="X66" s="763"/>
      <c r="Y66" s="763"/>
      <c r="Z66" s="764"/>
      <c r="AA66" s="762" t="s">
        <v>394</v>
      </c>
      <c r="AB66" s="763"/>
      <c r="AC66" s="763"/>
      <c r="AD66" s="763"/>
      <c r="AE66" s="764"/>
      <c r="AF66" s="883" t="s">
        <v>395</v>
      </c>
      <c r="AG66" s="844"/>
      <c r="AH66" s="844"/>
      <c r="AI66" s="844"/>
      <c r="AJ66" s="884"/>
      <c r="AK66" s="762" t="s">
        <v>396</v>
      </c>
      <c r="AL66" s="757"/>
      <c r="AM66" s="757"/>
      <c r="AN66" s="757"/>
      <c r="AO66" s="758"/>
      <c r="AP66" s="762" t="s">
        <v>397</v>
      </c>
      <c r="AQ66" s="763"/>
      <c r="AR66" s="763"/>
      <c r="AS66" s="763"/>
      <c r="AT66" s="764"/>
      <c r="AU66" s="762" t="s">
        <v>414</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566</v>
      </c>
      <c r="C68" s="899"/>
      <c r="D68" s="899"/>
      <c r="E68" s="899"/>
      <c r="F68" s="899"/>
      <c r="G68" s="899"/>
      <c r="H68" s="899"/>
      <c r="I68" s="899"/>
      <c r="J68" s="899"/>
      <c r="K68" s="899"/>
      <c r="L68" s="899"/>
      <c r="M68" s="899"/>
      <c r="N68" s="899"/>
      <c r="O68" s="899"/>
      <c r="P68" s="900"/>
      <c r="Q68" s="901">
        <v>1178</v>
      </c>
      <c r="R68" s="895"/>
      <c r="S68" s="895"/>
      <c r="T68" s="895"/>
      <c r="U68" s="895"/>
      <c r="V68" s="895">
        <v>1163</v>
      </c>
      <c r="W68" s="895"/>
      <c r="X68" s="895"/>
      <c r="Y68" s="895"/>
      <c r="Z68" s="895"/>
      <c r="AA68" s="895">
        <v>15</v>
      </c>
      <c r="AB68" s="895"/>
      <c r="AC68" s="895"/>
      <c r="AD68" s="895"/>
      <c r="AE68" s="895"/>
      <c r="AF68" s="895">
        <v>15</v>
      </c>
      <c r="AG68" s="895"/>
      <c r="AH68" s="895"/>
      <c r="AI68" s="895"/>
      <c r="AJ68" s="895"/>
      <c r="AK68" s="895" t="s">
        <v>568</v>
      </c>
      <c r="AL68" s="895"/>
      <c r="AM68" s="895"/>
      <c r="AN68" s="895"/>
      <c r="AO68" s="895"/>
      <c r="AP68" s="895">
        <v>1394</v>
      </c>
      <c r="AQ68" s="895"/>
      <c r="AR68" s="895"/>
      <c r="AS68" s="895"/>
      <c r="AT68" s="895"/>
      <c r="AU68" s="895">
        <v>50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567</v>
      </c>
      <c r="C69" s="903"/>
      <c r="D69" s="903"/>
      <c r="E69" s="903"/>
      <c r="F69" s="903"/>
      <c r="G69" s="903"/>
      <c r="H69" s="903"/>
      <c r="I69" s="903"/>
      <c r="J69" s="903"/>
      <c r="K69" s="903"/>
      <c r="L69" s="903"/>
      <c r="M69" s="903"/>
      <c r="N69" s="903"/>
      <c r="O69" s="903"/>
      <c r="P69" s="904"/>
      <c r="Q69" s="905">
        <v>17</v>
      </c>
      <c r="R69" s="859"/>
      <c r="S69" s="859"/>
      <c r="T69" s="859"/>
      <c r="U69" s="859"/>
      <c r="V69" s="859">
        <v>13</v>
      </c>
      <c r="W69" s="859"/>
      <c r="X69" s="859"/>
      <c r="Y69" s="859"/>
      <c r="Z69" s="859"/>
      <c r="AA69" s="859">
        <v>4</v>
      </c>
      <c r="AB69" s="859"/>
      <c r="AC69" s="859"/>
      <c r="AD69" s="859"/>
      <c r="AE69" s="859"/>
      <c r="AF69" s="859">
        <v>4</v>
      </c>
      <c r="AG69" s="859"/>
      <c r="AH69" s="859"/>
      <c r="AI69" s="859"/>
      <c r="AJ69" s="859"/>
      <c r="AK69" s="859" t="s">
        <v>568</v>
      </c>
      <c r="AL69" s="859"/>
      <c r="AM69" s="859"/>
      <c r="AN69" s="859"/>
      <c r="AO69" s="859"/>
      <c r="AP69" s="859" t="s">
        <v>568</v>
      </c>
      <c r="AQ69" s="859"/>
      <c r="AR69" s="859"/>
      <c r="AS69" s="859"/>
      <c r="AT69" s="859"/>
      <c r="AU69" s="859" t="s">
        <v>568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388</v>
      </c>
      <c r="B88" s="818" t="s">
        <v>415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19</v>
      </c>
      <c r="AG88" s="873"/>
      <c r="AH88" s="873"/>
      <c r="AI88" s="873"/>
      <c r="AJ88" s="873"/>
      <c r="AK88" s="870"/>
      <c r="AL88" s="870"/>
      <c r="AM88" s="870"/>
      <c r="AN88" s="870"/>
      <c r="AO88" s="870"/>
      <c r="AP88" s="873">
        <v>1394</v>
      </c>
      <c r="AQ88" s="873"/>
      <c r="AR88" s="873"/>
      <c r="AS88" s="873"/>
      <c r="AT88" s="873"/>
      <c r="AU88" s="873">
        <v>50</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8" t="s">
        <v>416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65</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418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424</v>
      </c>
      <c r="AB109" s="922"/>
      <c r="AC109" s="922"/>
      <c r="AD109" s="922"/>
      <c r="AE109" s="923"/>
      <c r="AF109" s="921" t="s">
        <v>425</v>
      </c>
      <c r="AG109" s="922"/>
      <c r="AH109" s="922"/>
      <c r="AI109" s="922"/>
      <c r="AJ109" s="923"/>
      <c r="AK109" s="921" t="s">
        <v>303</v>
      </c>
      <c r="AL109" s="922"/>
      <c r="AM109" s="922"/>
      <c r="AN109" s="922"/>
      <c r="AO109" s="923"/>
      <c r="AP109" s="921" t="s">
        <v>426</v>
      </c>
      <c r="AQ109" s="922"/>
      <c r="AR109" s="922"/>
      <c r="AS109" s="922"/>
      <c r="AT109" s="924"/>
      <c r="AU109" s="941" t="s">
        <v>423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424</v>
      </c>
      <c r="BR109" s="922"/>
      <c r="BS109" s="922"/>
      <c r="BT109" s="922"/>
      <c r="BU109" s="923"/>
      <c r="BV109" s="921" t="s">
        <v>425</v>
      </c>
      <c r="BW109" s="922"/>
      <c r="BX109" s="922"/>
      <c r="BY109" s="922"/>
      <c r="BZ109" s="923"/>
      <c r="CA109" s="921" t="s">
        <v>303</v>
      </c>
      <c r="CB109" s="922"/>
      <c r="CC109" s="922"/>
      <c r="CD109" s="922"/>
      <c r="CE109" s="923"/>
      <c r="CF109" s="942" t="s">
        <v>426</v>
      </c>
      <c r="CG109" s="942"/>
      <c r="CH109" s="942"/>
      <c r="CI109" s="942"/>
      <c r="CJ109" s="942"/>
      <c r="CK109" s="921" t="s">
        <v>427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424</v>
      </c>
      <c r="DH109" s="922"/>
      <c r="DI109" s="922"/>
      <c r="DJ109" s="922"/>
      <c r="DK109" s="923"/>
      <c r="DL109" s="921" t="s">
        <v>425</v>
      </c>
      <c r="DM109" s="922"/>
      <c r="DN109" s="922"/>
      <c r="DO109" s="922"/>
      <c r="DP109" s="923"/>
      <c r="DQ109" s="921" t="s">
        <v>303</v>
      </c>
      <c r="DR109" s="922"/>
      <c r="DS109" s="922"/>
      <c r="DT109" s="922"/>
      <c r="DU109" s="923"/>
      <c r="DV109" s="921" t="s">
        <v>426</v>
      </c>
      <c r="DW109" s="922"/>
      <c r="DX109" s="922"/>
      <c r="DY109" s="922"/>
      <c r="DZ109" s="924"/>
    </row>
    <row r="110" spans="1:131" s="226" customFormat="1" ht="26.25" customHeight="1" x14ac:dyDescent="0.15">
      <c r="A110" s="925" t="s">
        <v>428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567476</v>
      </c>
      <c r="AB110" s="929"/>
      <c r="AC110" s="929"/>
      <c r="AD110" s="929"/>
      <c r="AE110" s="930"/>
      <c r="AF110" s="931">
        <v>607872</v>
      </c>
      <c r="AG110" s="929"/>
      <c r="AH110" s="929"/>
      <c r="AI110" s="929"/>
      <c r="AJ110" s="930"/>
      <c r="AK110" s="931">
        <v>608526</v>
      </c>
      <c r="AL110" s="929"/>
      <c r="AM110" s="929"/>
      <c r="AN110" s="929"/>
      <c r="AO110" s="930"/>
      <c r="AP110" s="932">
        <v>19.2</v>
      </c>
      <c r="AQ110" s="933"/>
      <c r="AR110" s="933"/>
      <c r="AS110" s="933"/>
      <c r="AT110" s="934"/>
      <c r="AU110" s="935" t="s">
        <v>72</v>
      </c>
      <c r="AV110" s="936"/>
      <c r="AW110" s="936"/>
      <c r="AX110" s="936"/>
      <c r="AY110" s="936"/>
      <c r="AZ110" s="958" t="s">
        <v>429</v>
      </c>
      <c r="BA110" s="926"/>
      <c r="BB110" s="926"/>
      <c r="BC110" s="926"/>
      <c r="BD110" s="926"/>
      <c r="BE110" s="926"/>
      <c r="BF110" s="926"/>
      <c r="BG110" s="926"/>
      <c r="BH110" s="926"/>
      <c r="BI110" s="926"/>
      <c r="BJ110" s="926"/>
      <c r="BK110" s="926"/>
      <c r="BL110" s="926"/>
      <c r="BM110" s="926"/>
      <c r="BN110" s="926"/>
      <c r="BO110" s="926"/>
      <c r="BP110" s="927"/>
      <c r="BQ110" s="959">
        <v>6355608</v>
      </c>
      <c r="BR110" s="960"/>
      <c r="BS110" s="960"/>
      <c r="BT110" s="960"/>
      <c r="BU110" s="960"/>
      <c r="BV110" s="960">
        <v>9236214</v>
      </c>
      <c r="BW110" s="960"/>
      <c r="BX110" s="960"/>
      <c r="BY110" s="960"/>
      <c r="BZ110" s="960"/>
      <c r="CA110" s="960">
        <v>9392708</v>
      </c>
      <c r="CB110" s="960"/>
      <c r="CC110" s="960"/>
      <c r="CD110" s="960"/>
      <c r="CE110" s="960"/>
      <c r="CF110" s="973">
        <v>297.10000000000002</v>
      </c>
      <c r="CG110" s="974"/>
      <c r="CH110" s="974"/>
      <c r="CI110" s="974"/>
      <c r="CJ110" s="974"/>
      <c r="CK110" s="975" t="s">
        <v>430</v>
      </c>
      <c r="CL110" s="976"/>
      <c r="CM110" s="958" t="s">
        <v>431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89050</v>
      </c>
      <c r="DH110" s="960"/>
      <c r="DI110" s="960"/>
      <c r="DJ110" s="960"/>
      <c r="DK110" s="960"/>
      <c r="DL110" s="960">
        <v>74794</v>
      </c>
      <c r="DM110" s="960"/>
      <c r="DN110" s="960"/>
      <c r="DO110" s="960"/>
      <c r="DP110" s="960"/>
      <c r="DQ110" s="960">
        <v>60538</v>
      </c>
      <c r="DR110" s="960"/>
      <c r="DS110" s="960"/>
      <c r="DT110" s="960"/>
      <c r="DU110" s="960"/>
      <c r="DV110" s="961">
        <v>1.9</v>
      </c>
      <c r="DW110" s="961"/>
      <c r="DX110" s="961"/>
      <c r="DY110" s="961"/>
      <c r="DZ110" s="962"/>
    </row>
    <row r="111" spans="1:131" s="226" customFormat="1" ht="26.25" customHeight="1" x14ac:dyDescent="0.15">
      <c r="A111" s="963" t="s">
        <v>432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178</v>
      </c>
      <c r="AB111" s="967"/>
      <c r="AC111" s="967"/>
      <c r="AD111" s="967"/>
      <c r="AE111" s="968"/>
      <c r="AF111" s="969" t="s">
        <v>178</v>
      </c>
      <c r="AG111" s="967"/>
      <c r="AH111" s="967"/>
      <c r="AI111" s="967"/>
      <c r="AJ111" s="968"/>
      <c r="AK111" s="969" t="s">
        <v>178</v>
      </c>
      <c r="AL111" s="967"/>
      <c r="AM111" s="967"/>
      <c r="AN111" s="967"/>
      <c r="AO111" s="968"/>
      <c r="AP111" s="970" t="s">
        <v>178</v>
      </c>
      <c r="AQ111" s="971"/>
      <c r="AR111" s="971"/>
      <c r="AS111" s="971"/>
      <c r="AT111" s="972"/>
      <c r="AU111" s="937"/>
      <c r="AV111" s="938"/>
      <c r="AW111" s="938"/>
      <c r="AX111" s="938"/>
      <c r="AY111" s="938"/>
      <c r="AZ111" s="951" t="s">
        <v>433</v>
      </c>
      <c r="BA111" s="952"/>
      <c r="BB111" s="952"/>
      <c r="BC111" s="952"/>
      <c r="BD111" s="952"/>
      <c r="BE111" s="952"/>
      <c r="BF111" s="952"/>
      <c r="BG111" s="952"/>
      <c r="BH111" s="952"/>
      <c r="BI111" s="952"/>
      <c r="BJ111" s="952"/>
      <c r="BK111" s="952"/>
      <c r="BL111" s="952"/>
      <c r="BM111" s="952"/>
      <c r="BN111" s="952"/>
      <c r="BO111" s="952"/>
      <c r="BP111" s="953"/>
      <c r="BQ111" s="954">
        <v>89050</v>
      </c>
      <c r="BR111" s="955"/>
      <c r="BS111" s="955"/>
      <c r="BT111" s="955"/>
      <c r="BU111" s="955"/>
      <c r="BV111" s="955">
        <v>74794</v>
      </c>
      <c r="BW111" s="955"/>
      <c r="BX111" s="955"/>
      <c r="BY111" s="955"/>
      <c r="BZ111" s="955"/>
      <c r="CA111" s="955">
        <v>60538</v>
      </c>
      <c r="CB111" s="955"/>
      <c r="CC111" s="955"/>
      <c r="CD111" s="955"/>
      <c r="CE111" s="955"/>
      <c r="CF111" s="949">
        <v>1.9</v>
      </c>
      <c r="CG111" s="950"/>
      <c r="CH111" s="950"/>
      <c r="CI111" s="950"/>
      <c r="CJ111" s="950"/>
      <c r="CK111" s="977"/>
      <c r="CL111" s="978"/>
      <c r="CM111" s="951" t="s">
        <v>434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178</v>
      </c>
      <c r="DH111" s="955"/>
      <c r="DI111" s="955"/>
      <c r="DJ111" s="955"/>
      <c r="DK111" s="955"/>
      <c r="DL111" s="955" t="s">
        <v>178</v>
      </c>
      <c r="DM111" s="955"/>
      <c r="DN111" s="955"/>
      <c r="DO111" s="955"/>
      <c r="DP111" s="955"/>
      <c r="DQ111" s="955" t="s">
        <v>178</v>
      </c>
      <c r="DR111" s="955"/>
      <c r="DS111" s="955"/>
      <c r="DT111" s="955"/>
      <c r="DU111" s="955"/>
      <c r="DV111" s="956" t="s">
        <v>178</v>
      </c>
      <c r="DW111" s="956"/>
      <c r="DX111" s="956"/>
      <c r="DY111" s="956"/>
      <c r="DZ111" s="957"/>
    </row>
    <row r="112" spans="1:131" s="226" customFormat="1" ht="26.25" customHeight="1" x14ac:dyDescent="0.15">
      <c r="A112" s="981" t="s">
        <v>435</v>
      </c>
      <c r="B112" s="982"/>
      <c r="C112" s="952" t="s">
        <v>436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178</v>
      </c>
      <c r="AB112" s="988"/>
      <c r="AC112" s="988"/>
      <c r="AD112" s="988"/>
      <c r="AE112" s="989"/>
      <c r="AF112" s="990" t="s">
        <v>178</v>
      </c>
      <c r="AG112" s="988"/>
      <c r="AH112" s="988"/>
      <c r="AI112" s="988"/>
      <c r="AJ112" s="989"/>
      <c r="AK112" s="990" t="s">
        <v>178</v>
      </c>
      <c r="AL112" s="988"/>
      <c r="AM112" s="988"/>
      <c r="AN112" s="988"/>
      <c r="AO112" s="989"/>
      <c r="AP112" s="991" t="s">
        <v>178</v>
      </c>
      <c r="AQ112" s="992"/>
      <c r="AR112" s="992"/>
      <c r="AS112" s="992"/>
      <c r="AT112" s="993"/>
      <c r="AU112" s="937"/>
      <c r="AV112" s="938"/>
      <c r="AW112" s="938"/>
      <c r="AX112" s="938"/>
      <c r="AY112" s="938"/>
      <c r="AZ112" s="951" t="s">
        <v>437</v>
      </c>
      <c r="BA112" s="952"/>
      <c r="BB112" s="952"/>
      <c r="BC112" s="952"/>
      <c r="BD112" s="952"/>
      <c r="BE112" s="952"/>
      <c r="BF112" s="952"/>
      <c r="BG112" s="952"/>
      <c r="BH112" s="952"/>
      <c r="BI112" s="952"/>
      <c r="BJ112" s="952"/>
      <c r="BK112" s="952"/>
      <c r="BL112" s="952"/>
      <c r="BM112" s="952"/>
      <c r="BN112" s="952"/>
      <c r="BO112" s="952"/>
      <c r="BP112" s="953"/>
      <c r="BQ112" s="954">
        <v>1336573</v>
      </c>
      <c r="BR112" s="955"/>
      <c r="BS112" s="955"/>
      <c r="BT112" s="955"/>
      <c r="BU112" s="955"/>
      <c r="BV112" s="955">
        <v>1407089</v>
      </c>
      <c r="BW112" s="955"/>
      <c r="BX112" s="955"/>
      <c r="BY112" s="955"/>
      <c r="BZ112" s="955"/>
      <c r="CA112" s="955">
        <v>1497851</v>
      </c>
      <c r="CB112" s="955"/>
      <c r="CC112" s="955"/>
      <c r="CD112" s="955"/>
      <c r="CE112" s="955"/>
      <c r="CF112" s="949">
        <v>47.4</v>
      </c>
      <c r="CG112" s="950"/>
      <c r="CH112" s="950"/>
      <c r="CI112" s="950"/>
      <c r="CJ112" s="950"/>
      <c r="CK112" s="977"/>
      <c r="CL112" s="978"/>
      <c r="CM112" s="951" t="s">
        <v>438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178</v>
      </c>
      <c r="DH112" s="955"/>
      <c r="DI112" s="955"/>
      <c r="DJ112" s="955"/>
      <c r="DK112" s="955"/>
      <c r="DL112" s="955" t="s">
        <v>178</v>
      </c>
      <c r="DM112" s="955"/>
      <c r="DN112" s="955"/>
      <c r="DO112" s="955"/>
      <c r="DP112" s="955"/>
      <c r="DQ112" s="955" t="s">
        <v>178</v>
      </c>
      <c r="DR112" s="955"/>
      <c r="DS112" s="955"/>
      <c r="DT112" s="955"/>
      <c r="DU112" s="955"/>
      <c r="DV112" s="956" t="s">
        <v>178</v>
      </c>
      <c r="DW112" s="956"/>
      <c r="DX112" s="956"/>
      <c r="DY112" s="956"/>
      <c r="DZ112" s="957"/>
    </row>
    <row r="113" spans="1:130" s="226" customFormat="1" ht="26.25" customHeight="1" x14ac:dyDescent="0.15">
      <c r="A113" s="983"/>
      <c r="B113" s="984"/>
      <c r="C113" s="952" t="s">
        <v>439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185163</v>
      </c>
      <c r="AB113" s="967"/>
      <c r="AC113" s="967"/>
      <c r="AD113" s="967"/>
      <c r="AE113" s="968"/>
      <c r="AF113" s="969">
        <v>155327</v>
      </c>
      <c r="AG113" s="967"/>
      <c r="AH113" s="967"/>
      <c r="AI113" s="967"/>
      <c r="AJ113" s="968"/>
      <c r="AK113" s="969">
        <v>147058</v>
      </c>
      <c r="AL113" s="967"/>
      <c r="AM113" s="967"/>
      <c r="AN113" s="967"/>
      <c r="AO113" s="968"/>
      <c r="AP113" s="970">
        <v>4.7</v>
      </c>
      <c r="AQ113" s="971"/>
      <c r="AR113" s="971"/>
      <c r="AS113" s="971"/>
      <c r="AT113" s="972"/>
      <c r="AU113" s="937"/>
      <c r="AV113" s="938"/>
      <c r="AW113" s="938"/>
      <c r="AX113" s="938"/>
      <c r="AY113" s="938"/>
      <c r="AZ113" s="951" t="s">
        <v>440</v>
      </c>
      <c r="BA113" s="952"/>
      <c r="BB113" s="952"/>
      <c r="BC113" s="952"/>
      <c r="BD113" s="952"/>
      <c r="BE113" s="952"/>
      <c r="BF113" s="952"/>
      <c r="BG113" s="952"/>
      <c r="BH113" s="952"/>
      <c r="BI113" s="952"/>
      <c r="BJ113" s="952"/>
      <c r="BK113" s="952"/>
      <c r="BL113" s="952"/>
      <c r="BM113" s="952"/>
      <c r="BN113" s="952"/>
      <c r="BO113" s="952"/>
      <c r="BP113" s="953"/>
      <c r="BQ113" s="954">
        <v>30842</v>
      </c>
      <c r="BR113" s="955"/>
      <c r="BS113" s="955"/>
      <c r="BT113" s="955"/>
      <c r="BU113" s="955"/>
      <c r="BV113" s="955">
        <v>62223</v>
      </c>
      <c r="BW113" s="955"/>
      <c r="BX113" s="955"/>
      <c r="BY113" s="955"/>
      <c r="BZ113" s="955"/>
      <c r="CA113" s="955">
        <v>50150</v>
      </c>
      <c r="CB113" s="955"/>
      <c r="CC113" s="955"/>
      <c r="CD113" s="955"/>
      <c r="CE113" s="955"/>
      <c r="CF113" s="949">
        <v>1.6</v>
      </c>
      <c r="CG113" s="950"/>
      <c r="CH113" s="950"/>
      <c r="CI113" s="950"/>
      <c r="CJ113" s="950"/>
      <c r="CK113" s="977"/>
      <c r="CL113" s="978"/>
      <c r="CM113" s="951" t="s">
        <v>441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178</v>
      </c>
      <c r="DH113" s="988"/>
      <c r="DI113" s="988"/>
      <c r="DJ113" s="988"/>
      <c r="DK113" s="989"/>
      <c r="DL113" s="990" t="s">
        <v>178</v>
      </c>
      <c r="DM113" s="988"/>
      <c r="DN113" s="988"/>
      <c r="DO113" s="988"/>
      <c r="DP113" s="989"/>
      <c r="DQ113" s="990" t="s">
        <v>178</v>
      </c>
      <c r="DR113" s="988"/>
      <c r="DS113" s="988"/>
      <c r="DT113" s="988"/>
      <c r="DU113" s="989"/>
      <c r="DV113" s="991" t="s">
        <v>178</v>
      </c>
      <c r="DW113" s="992"/>
      <c r="DX113" s="992"/>
      <c r="DY113" s="992"/>
      <c r="DZ113" s="993"/>
    </row>
    <row r="114" spans="1:130" s="226" customFormat="1" ht="26.25" customHeight="1" x14ac:dyDescent="0.15">
      <c r="A114" s="983"/>
      <c r="B114" s="984"/>
      <c r="C114" s="952" t="s">
        <v>442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178</v>
      </c>
      <c r="AB114" s="988"/>
      <c r="AC114" s="988"/>
      <c r="AD114" s="988"/>
      <c r="AE114" s="989"/>
      <c r="AF114" s="990" t="s">
        <v>178</v>
      </c>
      <c r="AG114" s="988"/>
      <c r="AH114" s="988"/>
      <c r="AI114" s="988"/>
      <c r="AJ114" s="989"/>
      <c r="AK114" s="990" t="s">
        <v>178</v>
      </c>
      <c r="AL114" s="988"/>
      <c r="AM114" s="988"/>
      <c r="AN114" s="988"/>
      <c r="AO114" s="989"/>
      <c r="AP114" s="991" t="s">
        <v>178</v>
      </c>
      <c r="AQ114" s="992"/>
      <c r="AR114" s="992"/>
      <c r="AS114" s="992"/>
      <c r="AT114" s="993"/>
      <c r="AU114" s="937"/>
      <c r="AV114" s="938"/>
      <c r="AW114" s="938"/>
      <c r="AX114" s="938"/>
      <c r="AY114" s="938"/>
      <c r="AZ114" s="951" t="s">
        <v>443</v>
      </c>
      <c r="BA114" s="952"/>
      <c r="BB114" s="952"/>
      <c r="BC114" s="952"/>
      <c r="BD114" s="952"/>
      <c r="BE114" s="952"/>
      <c r="BF114" s="952"/>
      <c r="BG114" s="952"/>
      <c r="BH114" s="952"/>
      <c r="BI114" s="952"/>
      <c r="BJ114" s="952"/>
      <c r="BK114" s="952"/>
      <c r="BL114" s="952"/>
      <c r="BM114" s="952"/>
      <c r="BN114" s="952"/>
      <c r="BO114" s="952"/>
      <c r="BP114" s="953"/>
      <c r="BQ114" s="954">
        <v>720431</v>
      </c>
      <c r="BR114" s="955"/>
      <c r="BS114" s="955"/>
      <c r="BT114" s="955"/>
      <c r="BU114" s="955"/>
      <c r="BV114" s="955">
        <v>729487</v>
      </c>
      <c r="BW114" s="955"/>
      <c r="BX114" s="955"/>
      <c r="BY114" s="955"/>
      <c r="BZ114" s="955"/>
      <c r="CA114" s="955">
        <v>692632</v>
      </c>
      <c r="CB114" s="955"/>
      <c r="CC114" s="955"/>
      <c r="CD114" s="955"/>
      <c r="CE114" s="955"/>
      <c r="CF114" s="949">
        <v>21.9</v>
      </c>
      <c r="CG114" s="950"/>
      <c r="CH114" s="950"/>
      <c r="CI114" s="950"/>
      <c r="CJ114" s="950"/>
      <c r="CK114" s="977"/>
      <c r="CL114" s="978"/>
      <c r="CM114" s="951" t="s">
        <v>444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178</v>
      </c>
      <c r="DH114" s="988"/>
      <c r="DI114" s="988"/>
      <c r="DJ114" s="988"/>
      <c r="DK114" s="989"/>
      <c r="DL114" s="990" t="s">
        <v>178</v>
      </c>
      <c r="DM114" s="988"/>
      <c r="DN114" s="988"/>
      <c r="DO114" s="988"/>
      <c r="DP114" s="989"/>
      <c r="DQ114" s="990" t="s">
        <v>178</v>
      </c>
      <c r="DR114" s="988"/>
      <c r="DS114" s="988"/>
      <c r="DT114" s="988"/>
      <c r="DU114" s="989"/>
      <c r="DV114" s="991" t="s">
        <v>178</v>
      </c>
      <c r="DW114" s="992"/>
      <c r="DX114" s="992"/>
      <c r="DY114" s="992"/>
      <c r="DZ114" s="993"/>
    </row>
    <row r="115" spans="1:130" s="226" customFormat="1" ht="26.25" customHeight="1" x14ac:dyDescent="0.15">
      <c r="A115" s="983"/>
      <c r="B115" s="984"/>
      <c r="C115" s="952" t="s">
        <v>445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178</v>
      </c>
      <c r="AB115" s="967"/>
      <c r="AC115" s="967"/>
      <c r="AD115" s="967"/>
      <c r="AE115" s="968"/>
      <c r="AF115" s="969" t="s">
        <v>178</v>
      </c>
      <c r="AG115" s="967"/>
      <c r="AH115" s="967"/>
      <c r="AI115" s="967"/>
      <c r="AJ115" s="968"/>
      <c r="AK115" s="969" t="s">
        <v>178</v>
      </c>
      <c r="AL115" s="967"/>
      <c r="AM115" s="967"/>
      <c r="AN115" s="967"/>
      <c r="AO115" s="968"/>
      <c r="AP115" s="970" t="s">
        <v>178</v>
      </c>
      <c r="AQ115" s="971"/>
      <c r="AR115" s="971"/>
      <c r="AS115" s="971"/>
      <c r="AT115" s="972"/>
      <c r="AU115" s="937"/>
      <c r="AV115" s="938"/>
      <c r="AW115" s="938"/>
      <c r="AX115" s="938"/>
      <c r="AY115" s="938"/>
      <c r="AZ115" s="951" t="s">
        <v>446</v>
      </c>
      <c r="BA115" s="952"/>
      <c r="BB115" s="952"/>
      <c r="BC115" s="952"/>
      <c r="BD115" s="952"/>
      <c r="BE115" s="952"/>
      <c r="BF115" s="952"/>
      <c r="BG115" s="952"/>
      <c r="BH115" s="952"/>
      <c r="BI115" s="952"/>
      <c r="BJ115" s="952"/>
      <c r="BK115" s="952"/>
      <c r="BL115" s="952"/>
      <c r="BM115" s="952"/>
      <c r="BN115" s="952"/>
      <c r="BO115" s="952"/>
      <c r="BP115" s="953"/>
      <c r="BQ115" s="954" t="s">
        <v>178</v>
      </c>
      <c r="BR115" s="955"/>
      <c r="BS115" s="955"/>
      <c r="BT115" s="955"/>
      <c r="BU115" s="955"/>
      <c r="BV115" s="955" t="s">
        <v>178</v>
      </c>
      <c r="BW115" s="955"/>
      <c r="BX115" s="955"/>
      <c r="BY115" s="955"/>
      <c r="BZ115" s="955"/>
      <c r="CA115" s="955" t="s">
        <v>178</v>
      </c>
      <c r="CB115" s="955"/>
      <c r="CC115" s="955"/>
      <c r="CD115" s="955"/>
      <c r="CE115" s="955"/>
      <c r="CF115" s="949" t="s">
        <v>178</v>
      </c>
      <c r="CG115" s="950"/>
      <c r="CH115" s="950"/>
      <c r="CI115" s="950"/>
      <c r="CJ115" s="950"/>
      <c r="CK115" s="977"/>
      <c r="CL115" s="978"/>
      <c r="CM115" s="951" t="s">
        <v>447</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178</v>
      </c>
      <c r="DH115" s="988"/>
      <c r="DI115" s="988"/>
      <c r="DJ115" s="988"/>
      <c r="DK115" s="989"/>
      <c r="DL115" s="990" t="s">
        <v>178</v>
      </c>
      <c r="DM115" s="988"/>
      <c r="DN115" s="988"/>
      <c r="DO115" s="988"/>
      <c r="DP115" s="989"/>
      <c r="DQ115" s="990" t="s">
        <v>178</v>
      </c>
      <c r="DR115" s="988"/>
      <c r="DS115" s="988"/>
      <c r="DT115" s="988"/>
      <c r="DU115" s="989"/>
      <c r="DV115" s="991" t="s">
        <v>178</v>
      </c>
      <c r="DW115" s="992"/>
      <c r="DX115" s="992"/>
      <c r="DY115" s="992"/>
      <c r="DZ115" s="993"/>
    </row>
    <row r="116" spans="1:130" s="226" customFormat="1" ht="26.25" customHeight="1" x14ac:dyDescent="0.15">
      <c r="A116" s="985"/>
      <c r="B116" s="986"/>
      <c r="C116" s="994" t="s">
        <v>448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107</v>
      </c>
      <c r="AB116" s="988"/>
      <c r="AC116" s="988"/>
      <c r="AD116" s="988"/>
      <c r="AE116" s="989"/>
      <c r="AF116" s="990">
        <v>552</v>
      </c>
      <c r="AG116" s="988"/>
      <c r="AH116" s="988"/>
      <c r="AI116" s="988"/>
      <c r="AJ116" s="989"/>
      <c r="AK116" s="990">
        <v>133</v>
      </c>
      <c r="AL116" s="988"/>
      <c r="AM116" s="988"/>
      <c r="AN116" s="988"/>
      <c r="AO116" s="989"/>
      <c r="AP116" s="991">
        <v>0</v>
      </c>
      <c r="AQ116" s="992"/>
      <c r="AR116" s="992"/>
      <c r="AS116" s="992"/>
      <c r="AT116" s="993"/>
      <c r="AU116" s="937"/>
      <c r="AV116" s="938"/>
      <c r="AW116" s="938"/>
      <c r="AX116" s="938"/>
      <c r="AY116" s="938"/>
      <c r="AZ116" s="996" t="s">
        <v>449</v>
      </c>
      <c r="BA116" s="997"/>
      <c r="BB116" s="997"/>
      <c r="BC116" s="997"/>
      <c r="BD116" s="997"/>
      <c r="BE116" s="997"/>
      <c r="BF116" s="997"/>
      <c r="BG116" s="997"/>
      <c r="BH116" s="997"/>
      <c r="BI116" s="997"/>
      <c r="BJ116" s="997"/>
      <c r="BK116" s="997"/>
      <c r="BL116" s="997"/>
      <c r="BM116" s="997"/>
      <c r="BN116" s="997"/>
      <c r="BO116" s="997"/>
      <c r="BP116" s="998"/>
      <c r="BQ116" s="954" t="s">
        <v>178</v>
      </c>
      <c r="BR116" s="955"/>
      <c r="BS116" s="955"/>
      <c r="BT116" s="955"/>
      <c r="BU116" s="955"/>
      <c r="BV116" s="955" t="s">
        <v>178</v>
      </c>
      <c r="BW116" s="955"/>
      <c r="BX116" s="955"/>
      <c r="BY116" s="955"/>
      <c r="BZ116" s="955"/>
      <c r="CA116" s="955" t="s">
        <v>178</v>
      </c>
      <c r="CB116" s="955"/>
      <c r="CC116" s="955"/>
      <c r="CD116" s="955"/>
      <c r="CE116" s="955"/>
      <c r="CF116" s="949" t="s">
        <v>178</v>
      </c>
      <c r="CG116" s="950"/>
      <c r="CH116" s="950"/>
      <c r="CI116" s="950"/>
      <c r="CJ116" s="950"/>
      <c r="CK116" s="977"/>
      <c r="CL116" s="978"/>
      <c r="CM116" s="951" t="s">
        <v>450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178</v>
      </c>
      <c r="DH116" s="988"/>
      <c r="DI116" s="988"/>
      <c r="DJ116" s="988"/>
      <c r="DK116" s="989"/>
      <c r="DL116" s="990" t="s">
        <v>178</v>
      </c>
      <c r="DM116" s="988"/>
      <c r="DN116" s="988"/>
      <c r="DO116" s="988"/>
      <c r="DP116" s="989"/>
      <c r="DQ116" s="990" t="s">
        <v>178</v>
      </c>
      <c r="DR116" s="988"/>
      <c r="DS116" s="988"/>
      <c r="DT116" s="988"/>
      <c r="DU116" s="989"/>
      <c r="DV116" s="991" t="s">
        <v>178</v>
      </c>
      <c r="DW116" s="992"/>
      <c r="DX116" s="992"/>
      <c r="DY116" s="992"/>
      <c r="DZ116" s="993"/>
    </row>
    <row r="117" spans="1:130" s="226"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451</v>
      </c>
      <c r="Z117" s="923"/>
      <c r="AA117" s="1007">
        <v>752746</v>
      </c>
      <c r="AB117" s="1008"/>
      <c r="AC117" s="1008"/>
      <c r="AD117" s="1008"/>
      <c r="AE117" s="1009"/>
      <c r="AF117" s="1010">
        <v>763751</v>
      </c>
      <c r="AG117" s="1008"/>
      <c r="AH117" s="1008"/>
      <c r="AI117" s="1008"/>
      <c r="AJ117" s="1009"/>
      <c r="AK117" s="1010">
        <v>755717</v>
      </c>
      <c r="AL117" s="1008"/>
      <c r="AM117" s="1008"/>
      <c r="AN117" s="1008"/>
      <c r="AO117" s="1009"/>
      <c r="AP117" s="1011"/>
      <c r="AQ117" s="1012"/>
      <c r="AR117" s="1012"/>
      <c r="AS117" s="1012"/>
      <c r="AT117" s="1013"/>
      <c r="AU117" s="937"/>
      <c r="AV117" s="938"/>
      <c r="AW117" s="938"/>
      <c r="AX117" s="938"/>
      <c r="AY117" s="938"/>
      <c r="AZ117" s="1003" t="s">
        <v>452</v>
      </c>
      <c r="BA117" s="1004"/>
      <c r="BB117" s="1004"/>
      <c r="BC117" s="1004"/>
      <c r="BD117" s="1004"/>
      <c r="BE117" s="1004"/>
      <c r="BF117" s="1004"/>
      <c r="BG117" s="1004"/>
      <c r="BH117" s="1004"/>
      <c r="BI117" s="1004"/>
      <c r="BJ117" s="1004"/>
      <c r="BK117" s="1004"/>
      <c r="BL117" s="1004"/>
      <c r="BM117" s="1004"/>
      <c r="BN117" s="1004"/>
      <c r="BO117" s="1004"/>
      <c r="BP117" s="1005"/>
      <c r="BQ117" s="954" t="s">
        <v>178</v>
      </c>
      <c r="BR117" s="955"/>
      <c r="BS117" s="955"/>
      <c r="BT117" s="955"/>
      <c r="BU117" s="955"/>
      <c r="BV117" s="955" t="s">
        <v>178</v>
      </c>
      <c r="BW117" s="955"/>
      <c r="BX117" s="955"/>
      <c r="BY117" s="955"/>
      <c r="BZ117" s="955"/>
      <c r="CA117" s="955" t="s">
        <v>178</v>
      </c>
      <c r="CB117" s="955"/>
      <c r="CC117" s="955"/>
      <c r="CD117" s="955"/>
      <c r="CE117" s="955"/>
      <c r="CF117" s="949" t="s">
        <v>178</v>
      </c>
      <c r="CG117" s="950"/>
      <c r="CH117" s="950"/>
      <c r="CI117" s="950"/>
      <c r="CJ117" s="950"/>
      <c r="CK117" s="977"/>
      <c r="CL117" s="978"/>
      <c r="CM117" s="951" t="s">
        <v>453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178</v>
      </c>
      <c r="DH117" s="988"/>
      <c r="DI117" s="988"/>
      <c r="DJ117" s="988"/>
      <c r="DK117" s="989"/>
      <c r="DL117" s="990" t="s">
        <v>178</v>
      </c>
      <c r="DM117" s="988"/>
      <c r="DN117" s="988"/>
      <c r="DO117" s="988"/>
      <c r="DP117" s="989"/>
      <c r="DQ117" s="990" t="s">
        <v>178</v>
      </c>
      <c r="DR117" s="988"/>
      <c r="DS117" s="988"/>
      <c r="DT117" s="988"/>
      <c r="DU117" s="989"/>
      <c r="DV117" s="991" t="s">
        <v>178</v>
      </c>
      <c r="DW117" s="992"/>
      <c r="DX117" s="992"/>
      <c r="DY117" s="992"/>
      <c r="DZ117" s="993"/>
    </row>
    <row r="118" spans="1:130" s="226" customFormat="1" ht="26.25" customHeight="1" x14ac:dyDescent="0.15">
      <c r="A118" s="941" t="s">
        <v>427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424</v>
      </c>
      <c r="AB118" s="922"/>
      <c r="AC118" s="922"/>
      <c r="AD118" s="922"/>
      <c r="AE118" s="923"/>
      <c r="AF118" s="921" t="s">
        <v>425</v>
      </c>
      <c r="AG118" s="922"/>
      <c r="AH118" s="922"/>
      <c r="AI118" s="922"/>
      <c r="AJ118" s="923"/>
      <c r="AK118" s="921" t="s">
        <v>303</v>
      </c>
      <c r="AL118" s="922"/>
      <c r="AM118" s="922"/>
      <c r="AN118" s="922"/>
      <c r="AO118" s="923"/>
      <c r="AP118" s="999" t="s">
        <v>426</v>
      </c>
      <c r="AQ118" s="1000"/>
      <c r="AR118" s="1000"/>
      <c r="AS118" s="1000"/>
      <c r="AT118" s="1001"/>
      <c r="AU118" s="937"/>
      <c r="AV118" s="938"/>
      <c r="AW118" s="938"/>
      <c r="AX118" s="938"/>
      <c r="AY118" s="938"/>
      <c r="AZ118" s="1002" t="s">
        <v>454</v>
      </c>
      <c r="BA118" s="994"/>
      <c r="BB118" s="994"/>
      <c r="BC118" s="994"/>
      <c r="BD118" s="994"/>
      <c r="BE118" s="994"/>
      <c r="BF118" s="994"/>
      <c r="BG118" s="994"/>
      <c r="BH118" s="994"/>
      <c r="BI118" s="994"/>
      <c r="BJ118" s="994"/>
      <c r="BK118" s="994"/>
      <c r="BL118" s="994"/>
      <c r="BM118" s="994"/>
      <c r="BN118" s="994"/>
      <c r="BO118" s="994"/>
      <c r="BP118" s="995"/>
      <c r="BQ118" s="1028" t="s">
        <v>178</v>
      </c>
      <c r="BR118" s="1029"/>
      <c r="BS118" s="1029"/>
      <c r="BT118" s="1029"/>
      <c r="BU118" s="1029"/>
      <c r="BV118" s="1029" t="s">
        <v>178</v>
      </c>
      <c r="BW118" s="1029"/>
      <c r="BX118" s="1029"/>
      <c r="BY118" s="1029"/>
      <c r="BZ118" s="1029"/>
      <c r="CA118" s="1029" t="s">
        <v>178</v>
      </c>
      <c r="CB118" s="1029"/>
      <c r="CC118" s="1029"/>
      <c r="CD118" s="1029"/>
      <c r="CE118" s="1029"/>
      <c r="CF118" s="949" t="s">
        <v>178</v>
      </c>
      <c r="CG118" s="950"/>
      <c r="CH118" s="950"/>
      <c r="CI118" s="950"/>
      <c r="CJ118" s="950"/>
      <c r="CK118" s="977"/>
      <c r="CL118" s="978"/>
      <c r="CM118" s="951" t="s">
        <v>455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178</v>
      </c>
      <c r="DH118" s="988"/>
      <c r="DI118" s="988"/>
      <c r="DJ118" s="988"/>
      <c r="DK118" s="989"/>
      <c r="DL118" s="990" t="s">
        <v>178</v>
      </c>
      <c r="DM118" s="988"/>
      <c r="DN118" s="988"/>
      <c r="DO118" s="988"/>
      <c r="DP118" s="989"/>
      <c r="DQ118" s="990" t="s">
        <v>178</v>
      </c>
      <c r="DR118" s="988"/>
      <c r="DS118" s="988"/>
      <c r="DT118" s="988"/>
      <c r="DU118" s="989"/>
      <c r="DV118" s="991" t="s">
        <v>178</v>
      </c>
      <c r="DW118" s="992"/>
      <c r="DX118" s="992"/>
      <c r="DY118" s="992"/>
      <c r="DZ118" s="993"/>
    </row>
    <row r="119" spans="1:130" s="226" customFormat="1" ht="26.25" customHeight="1" x14ac:dyDescent="0.15">
      <c r="A119" s="1085" t="s">
        <v>430</v>
      </c>
      <c r="B119" s="976"/>
      <c r="C119" s="958" t="s">
        <v>431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178</v>
      </c>
      <c r="AB119" s="929"/>
      <c r="AC119" s="929"/>
      <c r="AD119" s="929"/>
      <c r="AE119" s="930"/>
      <c r="AF119" s="931" t="s">
        <v>178</v>
      </c>
      <c r="AG119" s="929"/>
      <c r="AH119" s="929"/>
      <c r="AI119" s="929"/>
      <c r="AJ119" s="930"/>
      <c r="AK119" s="931" t="s">
        <v>178</v>
      </c>
      <c r="AL119" s="929"/>
      <c r="AM119" s="929"/>
      <c r="AN119" s="929"/>
      <c r="AO119" s="930"/>
      <c r="AP119" s="932" t="s">
        <v>178</v>
      </c>
      <c r="AQ119" s="933"/>
      <c r="AR119" s="933"/>
      <c r="AS119" s="933"/>
      <c r="AT119" s="934"/>
      <c r="AU119" s="939"/>
      <c r="AV119" s="940"/>
      <c r="AW119" s="940"/>
      <c r="AX119" s="940"/>
      <c r="AY119" s="940"/>
      <c r="AZ119" s="247" t="s">
        <v>186</v>
      </c>
      <c r="BA119" s="247"/>
      <c r="BB119" s="247"/>
      <c r="BC119" s="247"/>
      <c r="BD119" s="247"/>
      <c r="BE119" s="247"/>
      <c r="BF119" s="247"/>
      <c r="BG119" s="247"/>
      <c r="BH119" s="247"/>
      <c r="BI119" s="247"/>
      <c r="BJ119" s="247"/>
      <c r="BK119" s="247"/>
      <c r="BL119" s="247"/>
      <c r="BM119" s="247"/>
      <c r="BN119" s="247"/>
      <c r="BO119" s="1006" t="s">
        <v>456</v>
      </c>
      <c r="BP119" s="1034"/>
      <c r="BQ119" s="1028">
        <v>8532504</v>
      </c>
      <c r="BR119" s="1029"/>
      <c r="BS119" s="1029"/>
      <c r="BT119" s="1029"/>
      <c r="BU119" s="1029"/>
      <c r="BV119" s="1029">
        <v>11509807</v>
      </c>
      <c r="BW119" s="1029"/>
      <c r="BX119" s="1029"/>
      <c r="BY119" s="1029"/>
      <c r="BZ119" s="1029"/>
      <c r="CA119" s="1029">
        <v>11693879</v>
      </c>
      <c r="CB119" s="1029"/>
      <c r="CC119" s="1029"/>
      <c r="CD119" s="1029"/>
      <c r="CE119" s="1029"/>
      <c r="CF119" s="1030"/>
      <c r="CG119" s="1031"/>
      <c r="CH119" s="1031"/>
      <c r="CI119" s="1031"/>
      <c r="CJ119" s="1032"/>
      <c r="CK119" s="979"/>
      <c r="CL119" s="980"/>
      <c r="CM119" s="1002" t="s">
        <v>457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178</v>
      </c>
      <c r="DH119" s="1015"/>
      <c r="DI119" s="1015"/>
      <c r="DJ119" s="1015"/>
      <c r="DK119" s="1016"/>
      <c r="DL119" s="1014" t="s">
        <v>178</v>
      </c>
      <c r="DM119" s="1015"/>
      <c r="DN119" s="1015"/>
      <c r="DO119" s="1015"/>
      <c r="DP119" s="1016"/>
      <c r="DQ119" s="1014" t="s">
        <v>178</v>
      </c>
      <c r="DR119" s="1015"/>
      <c r="DS119" s="1015"/>
      <c r="DT119" s="1015"/>
      <c r="DU119" s="1016"/>
      <c r="DV119" s="1017" t="s">
        <v>178</v>
      </c>
      <c r="DW119" s="1018"/>
      <c r="DX119" s="1018"/>
      <c r="DY119" s="1018"/>
      <c r="DZ119" s="1019"/>
    </row>
    <row r="120" spans="1:130" s="226" customFormat="1" ht="26.25" customHeight="1" x14ac:dyDescent="0.15">
      <c r="A120" s="1086"/>
      <c r="B120" s="978"/>
      <c r="C120" s="951" t="s">
        <v>434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178</v>
      </c>
      <c r="AB120" s="988"/>
      <c r="AC120" s="988"/>
      <c r="AD120" s="988"/>
      <c r="AE120" s="989"/>
      <c r="AF120" s="990" t="s">
        <v>178</v>
      </c>
      <c r="AG120" s="988"/>
      <c r="AH120" s="988"/>
      <c r="AI120" s="988"/>
      <c r="AJ120" s="989"/>
      <c r="AK120" s="990" t="s">
        <v>178</v>
      </c>
      <c r="AL120" s="988"/>
      <c r="AM120" s="988"/>
      <c r="AN120" s="988"/>
      <c r="AO120" s="989"/>
      <c r="AP120" s="991" t="s">
        <v>178</v>
      </c>
      <c r="AQ120" s="992"/>
      <c r="AR120" s="992"/>
      <c r="AS120" s="992"/>
      <c r="AT120" s="993"/>
      <c r="AU120" s="1020" t="s">
        <v>458</v>
      </c>
      <c r="AV120" s="1021"/>
      <c r="AW120" s="1021"/>
      <c r="AX120" s="1021"/>
      <c r="AY120" s="1022"/>
      <c r="AZ120" s="958" t="s">
        <v>459</v>
      </c>
      <c r="BA120" s="926"/>
      <c r="BB120" s="926"/>
      <c r="BC120" s="926"/>
      <c r="BD120" s="926"/>
      <c r="BE120" s="926"/>
      <c r="BF120" s="926"/>
      <c r="BG120" s="926"/>
      <c r="BH120" s="926"/>
      <c r="BI120" s="926"/>
      <c r="BJ120" s="926"/>
      <c r="BK120" s="926"/>
      <c r="BL120" s="926"/>
      <c r="BM120" s="926"/>
      <c r="BN120" s="926"/>
      <c r="BO120" s="926"/>
      <c r="BP120" s="927"/>
      <c r="BQ120" s="959">
        <v>5593032</v>
      </c>
      <c r="BR120" s="960"/>
      <c r="BS120" s="960"/>
      <c r="BT120" s="960"/>
      <c r="BU120" s="960"/>
      <c r="BV120" s="960">
        <v>5406124</v>
      </c>
      <c r="BW120" s="960"/>
      <c r="BX120" s="960"/>
      <c r="BY120" s="960"/>
      <c r="BZ120" s="960"/>
      <c r="CA120" s="960">
        <v>5599754</v>
      </c>
      <c r="CB120" s="960"/>
      <c r="CC120" s="960"/>
      <c r="CD120" s="960"/>
      <c r="CE120" s="960"/>
      <c r="CF120" s="973">
        <v>177.1</v>
      </c>
      <c r="CG120" s="974"/>
      <c r="CH120" s="974"/>
      <c r="CI120" s="974"/>
      <c r="CJ120" s="974"/>
      <c r="CK120" s="1035" t="s">
        <v>460</v>
      </c>
      <c r="CL120" s="1036"/>
      <c r="CM120" s="1036"/>
      <c r="CN120" s="1036"/>
      <c r="CO120" s="1037"/>
      <c r="CP120" s="1043" t="s">
        <v>405</v>
      </c>
      <c r="CQ120" s="1044"/>
      <c r="CR120" s="1044"/>
      <c r="CS120" s="1044"/>
      <c r="CT120" s="1044"/>
      <c r="CU120" s="1044"/>
      <c r="CV120" s="1044"/>
      <c r="CW120" s="1044"/>
      <c r="CX120" s="1044"/>
      <c r="CY120" s="1044"/>
      <c r="CZ120" s="1044"/>
      <c r="DA120" s="1044"/>
      <c r="DB120" s="1044"/>
      <c r="DC120" s="1044"/>
      <c r="DD120" s="1044"/>
      <c r="DE120" s="1044"/>
      <c r="DF120" s="1045"/>
      <c r="DG120" s="959">
        <v>996164</v>
      </c>
      <c r="DH120" s="960"/>
      <c r="DI120" s="960"/>
      <c r="DJ120" s="960"/>
      <c r="DK120" s="960"/>
      <c r="DL120" s="960">
        <v>975838</v>
      </c>
      <c r="DM120" s="960"/>
      <c r="DN120" s="960"/>
      <c r="DO120" s="960"/>
      <c r="DP120" s="960"/>
      <c r="DQ120" s="960">
        <v>1046025</v>
      </c>
      <c r="DR120" s="960"/>
      <c r="DS120" s="960"/>
      <c r="DT120" s="960"/>
      <c r="DU120" s="960"/>
      <c r="DV120" s="961">
        <v>33.1</v>
      </c>
      <c r="DW120" s="961"/>
      <c r="DX120" s="961"/>
      <c r="DY120" s="961"/>
      <c r="DZ120" s="962"/>
    </row>
    <row r="121" spans="1:130" s="226" customFormat="1" ht="26.25" customHeight="1" x14ac:dyDescent="0.15">
      <c r="A121" s="1086"/>
      <c r="B121" s="978"/>
      <c r="C121" s="1003" t="s">
        <v>461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178</v>
      </c>
      <c r="AB121" s="988"/>
      <c r="AC121" s="988"/>
      <c r="AD121" s="988"/>
      <c r="AE121" s="989"/>
      <c r="AF121" s="990" t="s">
        <v>178</v>
      </c>
      <c r="AG121" s="988"/>
      <c r="AH121" s="988"/>
      <c r="AI121" s="988"/>
      <c r="AJ121" s="989"/>
      <c r="AK121" s="990" t="s">
        <v>178</v>
      </c>
      <c r="AL121" s="988"/>
      <c r="AM121" s="988"/>
      <c r="AN121" s="988"/>
      <c r="AO121" s="989"/>
      <c r="AP121" s="991" t="s">
        <v>178</v>
      </c>
      <c r="AQ121" s="992"/>
      <c r="AR121" s="992"/>
      <c r="AS121" s="992"/>
      <c r="AT121" s="993"/>
      <c r="AU121" s="1023"/>
      <c r="AV121" s="1024"/>
      <c r="AW121" s="1024"/>
      <c r="AX121" s="1024"/>
      <c r="AY121" s="1025"/>
      <c r="AZ121" s="951" t="s">
        <v>462</v>
      </c>
      <c r="BA121" s="952"/>
      <c r="BB121" s="952"/>
      <c r="BC121" s="952"/>
      <c r="BD121" s="952"/>
      <c r="BE121" s="952"/>
      <c r="BF121" s="952"/>
      <c r="BG121" s="952"/>
      <c r="BH121" s="952"/>
      <c r="BI121" s="952"/>
      <c r="BJ121" s="952"/>
      <c r="BK121" s="952"/>
      <c r="BL121" s="952"/>
      <c r="BM121" s="952"/>
      <c r="BN121" s="952"/>
      <c r="BO121" s="952"/>
      <c r="BP121" s="953"/>
      <c r="BQ121" s="954">
        <v>418069</v>
      </c>
      <c r="BR121" s="955"/>
      <c r="BS121" s="955"/>
      <c r="BT121" s="955"/>
      <c r="BU121" s="955"/>
      <c r="BV121" s="955">
        <v>216625</v>
      </c>
      <c r="BW121" s="955"/>
      <c r="BX121" s="955"/>
      <c r="BY121" s="955"/>
      <c r="BZ121" s="955"/>
      <c r="CA121" s="955">
        <v>141778</v>
      </c>
      <c r="CB121" s="955"/>
      <c r="CC121" s="955"/>
      <c r="CD121" s="955"/>
      <c r="CE121" s="955"/>
      <c r="CF121" s="949">
        <v>4.5</v>
      </c>
      <c r="CG121" s="950"/>
      <c r="CH121" s="950"/>
      <c r="CI121" s="950"/>
      <c r="CJ121" s="950"/>
      <c r="CK121" s="1038"/>
      <c r="CL121" s="1039"/>
      <c r="CM121" s="1039"/>
      <c r="CN121" s="1039"/>
      <c r="CO121" s="1040"/>
      <c r="CP121" s="1048" t="s">
        <v>403</v>
      </c>
      <c r="CQ121" s="1049"/>
      <c r="CR121" s="1049"/>
      <c r="CS121" s="1049"/>
      <c r="CT121" s="1049"/>
      <c r="CU121" s="1049"/>
      <c r="CV121" s="1049"/>
      <c r="CW121" s="1049"/>
      <c r="CX121" s="1049"/>
      <c r="CY121" s="1049"/>
      <c r="CZ121" s="1049"/>
      <c r="DA121" s="1049"/>
      <c r="DB121" s="1049"/>
      <c r="DC121" s="1049"/>
      <c r="DD121" s="1049"/>
      <c r="DE121" s="1049"/>
      <c r="DF121" s="1050"/>
      <c r="DG121" s="954">
        <v>340409</v>
      </c>
      <c r="DH121" s="955"/>
      <c r="DI121" s="955"/>
      <c r="DJ121" s="955"/>
      <c r="DK121" s="955"/>
      <c r="DL121" s="955">
        <v>431251</v>
      </c>
      <c r="DM121" s="955"/>
      <c r="DN121" s="955"/>
      <c r="DO121" s="955"/>
      <c r="DP121" s="955"/>
      <c r="DQ121" s="955">
        <v>451826</v>
      </c>
      <c r="DR121" s="955"/>
      <c r="DS121" s="955"/>
      <c r="DT121" s="955"/>
      <c r="DU121" s="955"/>
      <c r="DV121" s="956">
        <v>14.3</v>
      </c>
      <c r="DW121" s="956"/>
      <c r="DX121" s="956"/>
      <c r="DY121" s="956"/>
      <c r="DZ121" s="957"/>
    </row>
    <row r="122" spans="1:130" s="226" customFormat="1" ht="26.25" customHeight="1" x14ac:dyDescent="0.15">
      <c r="A122" s="1086"/>
      <c r="B122" s="978"/>
      <c r="C122" s="951" t="s">
        <v>444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178</v>
      </c>
      <c r="AB122" s="988"/>
      <c r="AC122" s="988"/>
      <c r="AD122" s="988"/>
      <c r="AE122" s="989"/>
      <c r="AF122" s="990" t="s">
        <v>178</v>
      </c>
      <c r="AG122" s="988"/>
      <c r="AH122" s="988"/>
      <c r="AI122" s="988"/>
      <c r="AJ122" s="989"/>
      <c r="AK122" s="990" t="s">
        <v>178</v>
      </c>
      <c r="AL122" s="988"/>
      <c r="AM122" s="988"/>
      <c r="AN122" s="988"/>
      <c r="AO122" s="989"/>
      <c r="AP122" s="991" t="s">
        <v>178</v>
      </c>
      <c r="AQ122" s="992"/>
      <c r="AR122" s="992"/>
      <c r="AS122" s="992"/>
      <c r="AT122" s="993"/>
      <c r="AU122" s="1023"/>
      <c r="AV122" s="1024"/>
      <c r="AW122" s="1024"/>
      <c r="AX122" s="1024"/>
      <c r="AY122" s="1025"/>
      <c r="AZ122" s="1002" t="s">
        <v>463</v>
      </c>
      <c r="BA122" s="994"/>
      <c r="BB122" s="994"/>
      <c r="BC122" s="994"/>
      <c r="BD122" s="994"/>
      <c r="BE122" s="994"/>
      <c r="BF122" s="994"/>
      <c r="BG122" s="994"/>
      <c r="BH122" s="994"/>
      <c r="BI122" s="994"/>
      <c r="BJ122" s="994"/>
      <c r="BK122" s="994"/>
      <c r="BL122" s="994"/>
      <c r="BM122" s="994"/>
      <c r="BN122" s="994"/>
      <c r="BO122" s="994"/>
      <c r="BP122" s="995"/>
      <c r="BQ122" s="1028">
        <v>5381690</v>
      </c>
      <c r="BR122" s="1029"/>
      <c r="BS122" s="1029"/>
      <c r="BT122" s="1029"/>
      <c r="BU122" s="1029"/>
      <c r="BV122" s="1029">
        <v>7008253</v>
      </c>
      <c r="BW122" s="1029"/>
      <c r="BX122" s="1029"/>
      <c r="BY122" s="1029"/>
      <c r="BZ122" s="1029"/>
      <c r="CA122" s="1029">
        <v>7110655</v>
      </c>
      <c r="CB122" s="1029"/>
      <c r="CC122" s="1029"/>
      <c r="CD122" s="1029"/>
      <c r="CE122" s="1029"/>
      <c r="CF122" s="1046">
        <v>224.9</v>
      </c>
      <c r="CG122" s="1047"/>
      <c r="CH122" s="1047"/>
      <c r="CI122" s="1047"/>
      <c r="CJ122" s="1047"/>
      <c r="CK122" s="1038"/>
      <c r="CL122" s="1039"/>
      <c r="CM122" s="1039"/>
      <c r="CN122" s="1039"/>
      <c r="CO122" s="1040"/>
      <c r="CP122" s="1048" t="s">
        <v>401</v>
      </c>
      <c r="CQ122" s="1049"/>
      <c r="CR122" s="1049"/>
      <c r="CS122" s="1049"/>
      <c r="CT122" s="1049"/>
      <c r="CU122" s="1049"/>
      <c r="CV122" s="1049"/>
      <c r="CW122" s="1049"/>
      <c r="CX122" s="1049"/>
      <c r="CY122" s="1049"/>
      <c r="CZ122" s="1049"/>
      <c r="DA122" s="1049"/>
      <c r="DB122" s="1049"/>
      <c r="DC122" s="1049"/>
      <c r="DD122" s="1049"/>
      <c r="DE122" s="1049"/>
      <c r="DF122" s="1050"/>
      <c r="DG122" s="954" t="s">
        <v>178</v>
      </c>
      <c r="DH122" s="955"/>
      <c r="DI122" s="955"/>
      <c r="DJ122" s="955"/>
      <c r="DK122" s="955"/>
      <c r="DL122" s="955" t="s">
        <v>178</v>
      </c>
      <c r="DM122" s="955"/>
      <c r="DN122" s="955"/>
      <c r="DO122" s="955"/>
      <c r="DP122" s="955"/>
      <c r="DQ122" s="955" t="s">
        <v>178</v>
      </c>
      <c r="DR122" s="955"/>
      <c r="DS122" s="955"/>
      <c r="DT122" s="955"/>
      <c r="DU122" s="955"/>
      <c r="DV122" s="956" t="s">
        <v>178</v>
      </c>
      <c r="DW122" s="956"/>
      <c r="DX122" s="956"/>
      <c r="DY122" s="956"/>
      <c r="DZ122" s="957"/>
    </row>
    <row r="123" spans="1:130" s="226" customFormat="1" ht="26.25" customHeight="1" x14ac:dyDescent="0.15">
      <c r="A123" s="1086"/>
      <c r="B123" s="978"/>
      <c r="C123" s="951" t="s">
        <v>450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178</v>
      </c>
      <c r="AB123" s="988"/>
      <c r="AC123" s="988"/>
      <c r="AD123" s="988"/>
      <c r="AE123" s="989"/>
      <c r="AF123" s="990" t="s">
        <v>178</v>
      </c>
      <c r="AG123" s="988"/>
      <c r="AH123" s="988"/>
      <c r="AI123" s="988"/>
      <c r="AJ123" s="989"/>
      <c r="AK123" s="990" t="s">
        <v>178</v>
      </c>
      <c r="AL123" s="988"/>
      <c r="AM123" s="988"/>
      <c r="AN123" s="988"/>
      <c r="AO123" s="989"/>
      <c r="AP123" s="991" t="s">
        <v>178</v>
      </c>
      <c r="AQ123" s="992"/>
      <c r="AR123" s="992"/>
      <c r="AS123" s="992"/>
      <c r="AT123" s="993"/>
      <c r="AU123" s="1026"/>
      <c r="AV123" s="1027"/>
      <c r="AW123" s="1027"/>
      <c r="AX123" s="1027"/>
      <c r="AY123" s="1027"/>
      <c r="AZ123" s="247" t="s">
        <v>186</v>
      </c>
      <c r="BA123" s="247"/>
      <c r="BB123" s="247"/>
      <c r="BC123" s="247"/>
      <c r="BD123" s="247"/>
      <c r="BE123" s="247"/>
      <c r="BF123" s="247"/>
      <c r="BG123" s="247"/>
      <c r="BH123" s="247"/>
      <c r="BI123" s="247"/>
      <c r="BJ123" s="247"/>
      <c r="BK123" s="247"/>
      <c r="BL123" s="247"/>
      <c r="BM123" s="247"/>
      <c r="BN123" s="247"/>
      <c r="BO123" s="1006" t="s">
        <v>464</v>
      </c>
      <c r="BP123" s="1034"/>
      <c r="BQ123" s="1092">
        <v>11392791</v>
      </c>
      <c r="BR123" s="1093"/>
      <c r="BS123" s="1093"/>
      <c r="BT123" s="1093"/>
      <c r="BU123" s="1093"/>
      <c r="BV123" s="1093">
        <v>12631002</v>
      </c>
      <c r="BW123" s="1093"/>
      <c r="BX123" s="1093"/>
      <c r="BY123" s="1093"/>
      <c r="BZ123" s="1093"/>
      <c r="CA123" s="1093">
        <v>12852187</v>
      </c>
      <c r="CB123" s="1093"/>
      <c r="CC123" s="1093"/>
      <c r="CD123" s="1093"/>
      <c r="CE123" s="1093"/>
      <c r="CF123" s="1030"/>
      <c r="CG123" s="1031"/>
      <c r="CH123" s="1031"/>
      <c r="CI123" s="1031"/>
      <c r="CJ123" s="1032"/>
      <c r="CK123" s="1038"/>
      <c r="CL123" s="1039"/>
      <c r="CM123" s="1039"/>
      <c r="CN123" s="1039"/>
      <c r="CO123" s="1040"/>
      <c r="CP123" s="1048" t="s">
        <v>402</v>
      </c>
      <c r="CQ123" s="1049"/>
      <c r="CR123" s="1049"/>
      <c r="CS123" s="1049"/>
      <c r="CT123" s="1049"/>
      <c r="CU123" s="1049"/>
      <c r="CV123" s="1049"/>
      <c r="CW123" s="1049"/>
      <c r="CX123" s="1049"/>
      <c r="CY123" s="1049"/>
      <c r="CZ123" s="1049"/>
      <c r="DA123" s="1049"/>
      <c r="DB123" s="1049"/>
      <c r="DC123" s="1049"/>
      <c r="DD123" s="1049"/>
      <c r="DE123" s="1049"/>
      <c r="DF123" s="1050"/>
      <c r="DG123" s="987" t="s">
        <v>178</v>
      </c>
      <c r="DH123" s="988"/>
      <c r="DI123" s="988"/>
      <c r="DJ123" s="988"/>
      <c r="DK123" s="989"/>
      <c r="DL123" s="990" t="s">
        <v>178</v>
      </c>
      <c r="DM123" s="988"/>
      <c r="DN123" s="988"/>
      <c r="DO123" s="988"/>
      <c r="DP123" s="989"/>
      <c r="DQ123" s="990" t="s">
        <v>178</v>
      </c>
      <c r="DR123" s="988"/>
      <c r="DS123" s="988"/>
      <c r="DT123" s="988"/>
      <c r="DU123" s="989"/>
      <c r="DV123" s="991" t="s">
        <v>178</v>
      </c>
      <c r="DW123" s="992"/>
      <c r="DX123" s="992"/>
      <c r="DY123" s="992"/>
      <c r="DZ123" s="993"/>
    </row>
    <row r="124" spans="1:130" s="226" customFormat="1" ht="26.25" customHeight="1" thickBot="1" x14ac:dyDescent="0.2">
      <c r="A124" s="1086"/>
      <c r="B124" s="978"/>
      <c r="C124" s="951" t="s">
        <v>453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178</v>
      </c>
      <c r="AB124" s="988"/>
      <c r="AC124" s="988"/>
      <c r="AD124" s="988"/>
      <c r="AE124" s="989"/>
      <c r="AF124" s="990" t="s">
        <v>178</v>
      </c>
      <c r="AG124" s="988"/>
      <c r="AH124" s="988"/>
      <c r="AI124" s="988"/>
      <c r="AJ124" s="989"/>
      <c r="AK124" s="990" t="s">
        <v>178</v>
      </c>
      <c r="AL124" s="988"/>
      <c r="AM124" s="988"/>
      <c r="AN124" s="988"/>
      <c r="AO124" s="989"/>
      <c r="AP124" s="991" t="s">
        <v>178</v>
      </c>
      <c r="AQ124" s="992"/>
      <c r="AR124" s="992"/>
      <c r="AS124" s="992"/>
      <c r="AT124" s="993"/>
      <c r="AU124" s="1088" t="s">
        <v>465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178</v>
      </c>
      <c r="BR124" s="1056"/>
      <c r="BS124" s="1056"/>
      <c r="BT124" s="1056"/>
      <c r="BU124" s="1056"/>
      <c r="BV124" s="1056" t="s">
        <v>178</v>
      </c>
      <c r="BW124" s="1056"/>
      <c r="BX124" s="1056"/>
      <c r="BY124" s="1056"/>
      <c r="BZ124" s="1056"/>
      <c r="CA124" s="1056" t="s">
        <v>178</v>
      </c>
      <c r="CB124" s="1056"/>
      <c r="CC124" s="1056"/>
      <c r="CD124" s="1056"/>
      <c r="CE124" s="1056"/>
      <c r="CF124" s="1057"/>
      <c r="CG124" s="1058"/>
      <c r="CH124" s="1058"/>
      <c r="CI124" s="1058"/>
      <c r="CJ124" s="1059"/>
      <c r="CK124" s="1041"/>
      <c r="CL124" s="1041"/>
      <c r="CM124" s="1041"/>
      <c r="CN124" s="1041"/>
      <c r="CO124" s="1042"/>
      <c r="CP124" s="1048" t="s">
        <v>466</v>
      </c>
      <c r="CQ124" s="1049"/>
      <c r="CR124" s="1049"/>
      <c r="CS124" s="1049"/>
      <c r="CT124" s="1049"/>
      <c r="CU124" s="1049"/>
      <c r="CV124" s="1049"/>
      <c r="CW124" s="1049"/>
      <c r="CX124" s="1049"/>
      <c r="CY124" s="1049"/>
      <c r="CZ124" s="1049"/>
      <c r="DA124" s="1049"/>
      <c r="DB124" s="1049"/>
      <c r="DC124" s="1049"/>
      <c r="DD124" s="1049"/>
      <c r="DE124" s="1049"/>
      <c r="DF124" s="1050"/>
      <c r="DG124" s="1033" t="s">
        <v>178</v>
      </c>
      <c r="DH124" s="1015"/>
      <c r="DI124" s="1015"/>
      <c r="DJ124" s="1015"/>
      <c r="DK124" s="1016"/>
      <c r="DL124" s="1014" t="s">
        <v>178</v>
      </c>
      <c r="DM124" s="1015"/>
      <c r="DN124" s="1015"/>
      <c r="DO124" s="1015"/>
      <c r="DP124" s="1016"/>
      <c r="DQ124" s="1014" t="s">
        <v>178</v>
      </c>
      <c r="DR124" s="1015"/>
      <c r="DS124" s="1015"/>
      <c r="DT124" s="1015"/>
      <c r="DU124" s="1016"/>
      <c r="DV124" s="1017" t="s">
        <v>178</v>
      </c>
      <c r="DW124" s="1018"/>
      <c r="DX124" s="1018"/>
      <c r="DY124" s="1018"/>
      <c r="DZ124" s="1019"/>
    </row>
    <row r="125" spans="1:130" s="226" customFormat="1" ht="26.25" customHeight="1" x14ac:dyDescent="0.15">
      <c r="A125" s="1086"/>
      <c r="B125" s="978"/>
      <c r="C125" s="951" t="s">
        <v>455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178</v>
      </c>
      <c r="AB125" s="988"/>
      <c r="AC125" s="988"/>
      <c r="AD125" s="988"/>
      <c r="AE125" s="989"/>
      <c r="AF125" s="990" t="s">
        <v>178</v>
      </c>
      <c r="AG125" s="988"/>
      <c r="AH125" s="988"/>
      <c r="AI125" s="988"/>
      <c r="AJ125" s="989"/>
      <c r="AK125" s="990" t="s">
        <v>178</v>
      </c>
      <c r="AL125" s="988"/>
      <c r="AM125" s="988"/>
      <c r="AN125" s="988"/>
      <c r="AO125" s="989"/>
      <c r="AP125" s="991" t="s">
        <v>178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467</v>
      </c>
      <c r="CL125" s="1036"/>
      <c r="CM125" s="1036"/>
      <c r="CN125" s="1036"/>
      <c r="CO125" s="1037"/>
      <c r="CP125" s="958" t="s">
        <v>468</v>
      </c>
      <c r="CQ125" s="926"/>
      <c r="CR125" s="926"/>
      <c r="CS125" s="926"/>
      <c r="CT125" s="926"/>
      <c r="CU125" s="926"/>
      <c r="CV125" s="926"/>
      <c r="CW125" s="926"/>
      <c r="CX125" s="926"/>
      <c r="CY125" s="926"/>
      <c r="CZ125" s="926"/>
      <c r="DA125" s="926"/>
      <c r="DB125" s="926"/>
      <c r="DC125" s="926"/>
      <c r="DD125" s="926"/>
      <c r="DE125" s="926"/>
      <c r="DF125" s="927"/>
      <c r="DG125" s="959" t="s">
        <v>178</v>
      </c>
      <c r="DH125" s="960"/>
      <c r="DI125" s="960"/>
      <c r="DJ125" s="960"/>
      <c r="DK125" s="960"/>
      <c r="DL125" s="960" t="s">
        <v>178</v>
      </c>
      <c r="DM125" s="960"/>
      <c r="DN125" s="960"/>
      <c r="DO125" s="960"/>
      <c r="DP125" s="960"/>
      <c r="DQ125" s="960" t="s">
        <v>178</v>
      </c>
      <c r="DR125" s="960"/>
      <c r="DS125" s="960"/>
      <c r="DT125" s="960"/>
      <c r="DU125" s="960"/>
      <c r="DV125" s="961" t="s">
        <v>178</v>
      </c>
      <c r="DW125" s="961"/>
      <c r="DX125" s="961"/>
      <c r="DY125" s="961"/>
      <c r="DZ125" s="962"/>
    </row>
    <row r="126" spans="1:130" s="226" customFormat="1" ht="26.25" customHeight="1" thickBot="1" x14ac:dyDescent="0.2">
      <c r="A126" s="1086"/>
      <c r="B126" s="978"/>
      <c r="C126" s="951" t="s">
        <v>457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178</v>
      </c>
      <c r="AB126" s="988"/>
      <c r="AC126" s="988"/>
      <c r="AD126" s="988"/>
      <c r="AE126" s="989"/>
      <c r="AF126" s="990" t="s">
        <v>178</v>
      </c>
      <c r="AG126" s="988"/>
      <c r="AH126" s="988"/>
      <c r="AI126" s="988"/>
      <c r="AJ126" s="989"/>
      <c r="AK126" s="990" t="s">
        <v>178</v>
      </c>
      <c r="AL126" s="988"/>
      <c r="AM126" s="988"/>
      <c r="AN126" s="988"/>
      <c r="AO126" s="989"/>
      <c r="AP126" s="991" t="s">
        <v>178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469</v>
      </c>
      <c r="CQ126" s="952"/>
      <c r="CR126" s="952"/>
      <c r="CS126" s="952"/>
      <c r="CT126" s="952"/>
      <c r="CU126" s="952"/>
      <c r="CV126" s="952"/>
      <c r="CW126" s="952"/>
      <c r="CX126" s="952"/>
      <c r="CY126" s="952"/>
      <c r="CZ126" s="952"/>
      <c r="DA126" s="952"/>
      <c r="DB126" s="952"/>
      <c r="DC126" s="952"/>
      <c r="DD126" s="952"/>
      <c r="DE126" s="952"/>
      <c r="DF126" s="953"/>
      <c r="DG126" s="954" t="s">
        <v>178</v>
      </c>
      <c r="DH126" s="955"/>
      <c r="DI126" s="955"/>
      <c r="DJ126" s="955"/>
      <c r="DK126" s="955"/>
      <c r="DL126" s="955" t="s">
        <v>178</v>
      </c>
      <c r="DM126" s="955"/>
      <c r="DN126" s="955"/>
      <c r="DO126" s="955"/>
      <c r="DP126" s="955"/>
      <c r="DQ126" s="955" t="s">
        <v>178</v>
      </c>
      <c r="DR126" s="955"/>
      <c r="DS126" s="955"/>
      <c r="DT126" s="955"/>
      <c r="DU126" s="955"/>
      <c r="DV126" s="956" t="s">
        <v>178</v>
      </c>
      <c r="DW126" s="956"/>
      <c r="DX126" s="956"/>
      <c r="DY126" s="956"/>
      <c r="DZ126" s="957"/>
    </row>
    <row r="127" spans="1:130" s="226" customFormat="1" ht="26.25" customHeight="1" x14ac:dyDescent="0.15">
      <c r="A127" s="1087"/>
      <c r="B127" s="980"/>
      <c r="C127" s="1002" t="s">
        <v>470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178</v>
      </c>
      <c r="AB127" s="988"/>
      <c r="AC127" s="988"/>
      <c r="AD127" s="988"/>
      <c r="AE127" s="989"/>
      <c r="AF127" s="990" t="s">
        <v>178</v>
      </c>
      <c r="AG127" s="988"/>
      <c r="AH127" s="988"/>
      <c r="AI127" s="988"/>
      <c r="AJ127" s="989"/>
      <c r="AK127" s="990" t="s">
        <v>178</v>
      </c>
      <c r="AL127" s="988"/>
      <c r="AM127" s="988"/>
      <c r="AN127" s="988"/>
      <c r="AO127" s="989"/>
      <c r="AP127" s="991" t="s">
        <v>178</v>
      </c>
      <c r="AQ127" s="992"/>
      <c r="AR127" s="992"/>
      <c r="AS127" s="992"/>
      <c r="AT127" s="993"/>
      <c r="AU127" s="228"/>
      <c r="AV127" s="228"/>
      <c r="AW127" s="228"/>
      <c r="AX127" s="1060" t="s">
        <v>471</v>
      </c>
      <c r="AY127" s="1061"/>
      <c r="AZ127" s="1061"/>
      <c r="BA127" s="1061"/>
      <c r="BB127" s="1061"/>
      <c r="BC127" s="1061"/>
      <c r="BD127" s="1061"/>
      <c r="BE127" s="1062"/>
      <c r="BF127" s="1063" t="s">
        <v>472</v>
      </c>
      <c r="BG127" s="1061"/>
      <c r="BH127" s="1061"/>
      <c r="BI127" s="1061"/>
      <c r="BJ127" s="1061"/>
      <c r="BK127" s="1061"/>
      <c r="BL127" s="1062"/>
      <c r="BM127" s="1063" t="s">
        <v>473</v>
      </c>
      <c r="BN127" s="1061"/>
      <c r="BO127" s="1061"/>
      <c r="BP127" s="1061"/>
      <c r="BQ127" s="1061"/>
      <c r="BR127" s="1061"/>
      <c r="BS127" s="1062"/>
      <c r="BT127" s="1063" t="s">
        <v>474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475</v>
      </c>
      <c r="CQ127" s="952"/>
      <c r="CR127" s="952"/>
      <c r="CS127" s="952"/>
      <c r="CT127" s="952"/>
      <c r="CU127" s="952"/>
      <c r="CV127" s="952"/>
      <c r="CW127" s="952"/>
      <c r="CX127" s="952"/>
      <c r="CY127" s="952"/>
      <c r="CZ127" s="952"/>
      <c r="DA127" s="952"/>
      <c r="DB127" s="952"/>
      <c r="DC127" s="952"/>
      <c r="DD127" s="952"/>
      <c r="DE127" s="952"/>
      <c r="DF127" s="953"/>
      <c r="DG127" s="954" t="s">
        <v>178</v>
      </c>
      <c r="DH127" s="955"/>
      <c r="DI127" s="955"/>
      <c r="DJ127" s="955"/>
      <c r="DK127" s="955"/>
      <c r="DL127" s="955" t="s">
        <v>178</v>
      </c>
      <c r="DM127" s="955"/>
      <c r="DN127" s="955"/>
      <c r="DO127" s="955"/>
      <c r="DP127" s="955"/>
      <c r="DQ127" s="955" t="s">
        <v>178</v>
      </c>
      <c r="DR127" s="955"/>
      <c r="DS127" s="955"/>
      <c r="DT127" s="955"/>
      <c r="DU127" s="955"/>
      <c r="DV127" s="956" t="s">
        <v>178</v>
      </c>
      <c r="DW127" s="956"/>
      <c r="DX127" s="956"/>
      <c r="DY127" s="956"/>
      <c r="DZ127" s="957"/>
    </row>
    <row r="128" spans="1:130" s="226" customFormat="1" ht="26.25" customHeight="1" thickBot="1" x14ac:dyDescent="0.2">
      <c r="A128" s="1070" t="s">
        <v>476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477</v>
      </c>
      <c r="X128" s="1072"/>
      <c r="Y128" s="1072"/>
      <c r="Z128" s="1073"/>
      <c r="AA128" s="1074">
        <v>20819</v>
      </c>
      <c r="AB128" s="1075"/>
      <c r="AC128" s="1075"/>
      <c r="AD128" s="1075"/>
      <c r="AE128" s="1076"/>
      <c r="AF128" s="1077">
        <v>4151</v>
      </c>
      <c r="AG128" s="1075"/>
      <c r="AH128" s="1075"/>
      <c r="AI128" s="1075"/>
      <c r="AJ128" s="1076"/>
      <c r="AK128" s="1077">
        <v>88</v>
      </c>
      <c r="AL128" s="1075"/>
      <c r="AM128" s="1075"/>
      <c r="AN128" s="1075"/>
      <c r="AO128" s="1076"/>
      <c r="AP128" s="1078"/>
      <c r="AQ128" s="1079"/>
      <c r="AR128" s="1079"/>
      <c r="AS128" s="1079"/>
      <c r="AT128" s="1080"/>
      <c r="AU128" s="228"/>
      <c r="AV128" s="228"/>
      <c r="AW128" s="228"/>
      <c r="AX128" s="925" t="s">
        <v>478</v>
      </c>
      <c r="AY128" s="926"/>
      <c r="AZ128" s="926"/>
      <c r="BA128" s="926"/>
      <c r="BB128" s="926"/>
      <c r="BC128" s="926"/>
      <c r="BD128" s="926"/>
      <c r="BE128" s="927"/>
      <c r="BF128" s="1081" t="s">
        <v>178</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479</v>
      </c>
      <c r="CQ128" s="755"/>
      <c r="CR128" s="755"/>
      <c r="CS128" s="755"/>
      <c r="CT128" s="755"/>
      <c r="CU128" s="755"/>
      <c r="CV128" s="755"/>
      <c r="CW128" s="755"/>
      <c r="CX128" s="755"/>
      <c r="CY128" s="755"/>
      <c r="CZ128" s="755"/>
      <c r="DA128" s="755"/>
      <c r="DB128" s="755"/>
      <c r="DC128" s="755"/>
      <c r="DD128" s="755"/>
      <c r="DE128" s="755"/>
      <c r="DF128" s="1065"/>
      <c r="DG128" s="1066" t="s">
        <v>178</v>
      </c>
      <c r="DH128" s="1067"/>
      <c r="DI128" s="1067"/>
      <c r="DJ128" s="1067"/>
      <c r="DK128" s="1067"/>
      <c r="DL128" s="1067" t="s">
        <v>178</v>
      </c>
      <c r="DM128" s="1067"/>
      <c r="DN128" s="1067"/>
      <c r="DO128" s="1067"/>
      <c r="DP128" s="1067"/>
      <c r="DQ128" s="1067" t="s">
        <v>178</v>
      </c>
      <c r="DR128" s="1067"/>
      <c r="DS128" s="1067"/>
      <c r="DT128" s="1067"/>
      <c r="DU128" s="1067"/>
      <c r="DV128" s="1068" t="s">
        <v>178</v>
      </c>
      <c r="DW128" s="1068"/>
      <c r="DX128" s="1068"/>
      <c r="DY128" s="1068"/>
      <c r="DZ128" s="1069"/>
    </row>
    <row r="129" spans="1:131" s="226" customFormat="1" ht="26.25" customHeight="1" x14ac:dyDescent="0.15">
      <c r="A129" s="963" t="s">
        <v>105</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480</v>
      </c>
      <c r="X129" s="1100"/>
      <c r="Y129" s="1100"/>
      <c r="Z129" s="1101"/>
      <c r="AA129" s="987">
        <v>3346441</v>
      </c>
      <c r="AB129" s="988"/>
      <c r="AC129" s="988"/>
      <c r="AD129" s="988"/>
      <c r="AE129" s="989"/>
      <c r="AF129" s="990">
        <v>3457531</v>
      </c>
      <c r="AG129" s="988"/>
      <c r="AH129" s="988"/>
      <c r="AI129" s="988"/>
      <c r="AJ129" s="989"/>
      <c r="AK129" s="990">
        <v>3698000</v>
      </c>
      <c r="AL129" s="988"/>
      <c r="AM129" s="988"/>
      <c r="AN129" s="988"/>
      <c r="AO129" s="989"/>
      <c r="AP129" s="1102"/>
      <c r="AQ129" s="1103"/>
      <c r="AR129" s="1103"/>
      <c r="AS129" s="1103"/>
      <c r="AT129" s="1104"/>
      <c r="AU129" s="229"/>
      <c r="AV129" s="229"/>
      <c r="AW129" s="229"/>
      <c r="AX129" s="1094" t="s">
        <v>481</v>
      </c>
      <c r="AY129" s="952"/>
      <c r="AZ129" s="952"/>
      <c r="BA129" s="952"/>
      <c r="BB129" s="952"/>
      <c r="BC129" s="952"/>
      <c r="BD129" s="952"/>
      <c r="BE129" s="953"/>
      <c r="BF129" s="1095" t="s">
        <v>178</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482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483</v>
      </c>
      <c r="X130" s="1100"/>
      <c r="Y130" s="1100"/>
      <c r="Z130" s="1101"/>
      <c r="AA130" s="987">
        <v>563597</v>
      </c>
      <c r="AB130" s="988"/>
      <c r="AC130" s="988"/>
      <c r="AD130" s="988"/>
      <c r="AE130" s="989"/>
      <c r="AF130" s="990">
        <v>548758</v>
      </c>
      <c r="AG130" s="988"/>
      <c r="AH130" s="988"/>
      <c r="AI130" s="988"/>
      <c r="AJ130" s="989"/>
      <c r="AK130" s="990">
        <v>536047</v>
      </c>
      <c r="AL130" s="988"/>
      <c r="AM130" s="988"/>
      <c r="AN130" s="988"/>
      <c r="AO130" s="989"/>
      <c r="AP130" s="1102"/>
      <c r="AQ130" s="1103"/>
      <c r="AR130" s="1103"/>
      <c r="AS130" s="1103"/>
      <c r="AT130" s="1104"/>
      <c r="AU130" s="229"/>
      <c r="AV130" s="229"/>
      <c r="AW130" s="229"/>
      <c r="AX130" s="1094" t="s">
        <v>484</v>
      </c>
      <c r="AY130" s="952"/>
      <c r="AZ130" s="952"/>
      <c r="BA130" s="952"/>
      <c r="BB130" s="952"/>
      <c r="BC130" s="952"/>
      <c r="BD130" s="952"/>
      <c r="BE130" s="953"/>
      <c r="BF130" s="1130">
        <v>6.7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485</v>
      </c>
      <c r="X131" s="1137"/>
      <c r="Y131" s="1137"/>
      <c r="Z131" s="1138"/>
      <c r="AA131" s="1033">
        <v>2782844</v>
      </c>
      <c r="AB131" s="1015"/>
      <c r="AC131" s="1015"/>
      <c r="AD131" s="1015"/>
      <c r="AE131" s="1016"/>
      <c r="AF131" s="1014">
        <v>2908773</v>
      </c>
      <c r="AG131" s="1015"/>
      <c r="AH131" s="1015"/>
      <c r="AI131" s="1015"/>
      <c r="AJ131" s="1016"/>
      <c r="AK131" s="1014">
        <v>3161953</v>
      </c>
      <c r="AL131" s="1015"/>
      <c r="AM131" s="1015"/>
      <c r="AN131" s="1015"/>
      <c r="AO131" s="1016"/>
      <c r="AP131" s="1139"/>
      <c r="AQ131" s="1140"/>
      <c r="AR131" s="1140"/>
      <c r="AS131" s="1140"/>
      <c r="AT131" s="1141"/>
      <c r="AU131" s="229"/>
      <c r="AV131" s="229"/>
      <c r="AW131" s="229"/>
      <c r="AX131" s="1112" t="s">
        <v>486</v>
      </c>
      <c r="AY131" s="755"/>
      <c r="AZ131" s="755"/>
      <c r="BA131" s="755"/>
      <c r="BB131" s="755"/>
      <c r="BC131" s="755"/>
      <c r="BD131" s="755"/>
      <c r="BE131" s="1065"/>
      <c r="BF131" s="1113" t="s">
        <v>178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487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488</v>
      </c>
      <c r="W132" s="1123"/>
      <c r="X132" s="1123"/>
      <c r="Y132" s="1123"/>
      <c r="Z132" s="1124"/>
      <c r="AA132" s="1125">
        <v>6.0488478690000003</v>
      </c>
      <c r="AB132" s="1126"/>
      <c r="AC132" s="1126"/>
      <c r="AD132" s="1126"/>
      <c r="AE132" s="1127"/>
      <c r="AF132" s="1128">
        <v>7.248485874</v>
      </c>
      <c r="AG132" s="1126"/>
      <c r="AH132" s="1126"/>
      <c r="AI132" s="1126"/>
      <c r="AJ132" s="1127"/>
      <c r="AK132" s="1128">
        <v>6.9445055</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489</v>
      </c>
      <c r="W133" s="1106"/>
      <c r="X133" s="1106"/>
      <c r="Y133" s="1106"/>
      <c r="Z133" s="1107"/>
      <c r="AA133" s="1108">
        <v>5</v>
      </c>
      <c r="AB133" s="1109"/>
      <c r="AC133" s="1109"/>
      <c r="AD133" s="1109"/>
      <c r="AE133" s="1110"/>
      <c r="AF133" s="1108">
        <v>6.3</v>
      </c>
      <c r="AG133" s="1109"/>
      <c r="AH133" s="1109"/>
      <c r="AI133" s="1109"/>
      <c r="AJ133" s="1110"/>
      <c r="AK133" s="1108">
        <v>6.7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O/JYTIiSncIlYUksFeZIK4VGnhT9h0PAMLncVDqTBlsm5fNz1bVNEGWeh9YNKyfvmJNNKuuDhQJePh91WIvKA==" saltValue="R6LmoF/J1nvuOix7XTDW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W28" sqref="AW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Ijfdeuo19dy9v6+mzdNjDb8dRAFfraMM1IiRLloVN5PuANLpt/lDG+Yk6wNKs9AhXvYgoJH/7FiO1x0n4MwLjQ==" saltValue="OmN4Asiz9Xe1IRRisT6D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46"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V2fnt7PIrFbbajUfoYwPSA+aWfIInsC/36nAC1pUT5PBgOhQ4wQCOp3mgVaTmKbKGClBCSy4LaLg1WZLHLpQ==" saltValue="O1aPmN9Rjog/ALHu1ovm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498</v>
      </c>
      <c r="AL9" s="1146"/>
      <c r="AM9" s="1146"/>
      <c r="AN9" s="1147"/>
      <c r="AO9" s="277">
        <v>918416</v>
      </c>
      <c r="AP9" s="277">
        <v>212056</v>
      </c>
      <c r="AQ9" s="278">
        <v>231388</v>
      </c>
      <c r="AR9" s="279">
        <v>-8.4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499</v>
      </c>
      <c r="AL10" s="1146"/>
      <c r="AM10" s="1146"/>
      <c r="AN10" s="1147"/>
      <c r="AO10" s="280">
        <v>161352</v>
      </c>
      <c r="AP10" s="280">
        <v>37255</v>
      </c>
      <c r="AQ10" s="281">
        <v>33497</v>
      </c>
      <c r="AR10" s="282">
        <v>11.2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500</v>
      </c>
      <c r="AL11" s="1146"/>
      <c r="AM11" s="1146"/>
      <c r="AN11" s="1147"/>
      <c r="AO11" s="280">
        <v>8970</v>
      </c>
      <c r="AP11" s="280">
        <v>2071</v>
      </c>
      <c r="AQ11" s="281">
        <v>3588</v>
      </c>
      <c r="AR11" s="282">
        <v>-42.3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501</v>
      </c>
      <c r="AL12" s="1146"/>
      <c r="AM12" s="1146"/>
      <c r="AN12" s="1147"/>
      <c r="AO12" s="280" t="s">
        <v>502</v>
      </c>
      <c r="AP12" s="280" t="s">
        <v>502</v>
      </c>
      <c r="AQ12" s="281" t="s">
        <v>502</v>
      </c>
      <c r="AR12" s="282" t="s">
        <v>502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503</v>
      </c>
      <c r="AL13" s="1146"/>
      <c r="AM13" s="1146"/>
      <c r="AN13" s="1147"/>
      <c r="AO13" s="280">
        <v>60175</v>
      </c>
      <c r="AP13" s="280">
        <v>13894</v>
      </c>
      <c r="AQ13" s="281">
        <v>10932</v>
      </c>
      <c r="AR13" s="282">
        <v>27.1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504</v>
      </c>
      <c r="AL14" s="1146"/>
      <c r="AM14" s="1146"/>
      <c r="AN14" s="1147"/>
      <c r="AO14" s="280" t="s">
        <v>502</v>
      </c>
      <c r="AP14" s="280" t="s">
        <v>502</v>
      </c>
      <c r="AQ14" s="281">
        <v>4261</v>
      </c>
      <c r="AR14" s="282" t="s">
        <v>502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505</v>
      </c>
      <c r="AL15" s="1149"/>
      <c r="AM15" s="1149"/>
      <c r="AN15" s="1150"/>
      <c r="AO15" s="280">
        <v>-78239</v>
      </c>
      <c r="AP15" s="280">
        <v>-18065</v>
      </c>
      <c r="AQ15" s="281">
        <v>-17972</v>
      </c>
      <c r="AR15" s="282">
        <v>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1070674</v>
      </c>
      <c r="AP16" s="280">
        <v>247212</v>
      </c>
      <c r="AQ16" s="281">
        <v>265695</v>
      </c>
      <c r="AR16" s="282">
        <v>-7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510</v>
      </c>
      <c r="AL21" s="1152"/>
      <c r="AM21" s="1152"/>
      <c r="AN21" s="1153"/>
      <c r="AO21" s="293">
        <v>22.86</v>
      </c>
      <c r="AP21" s="294">
        <v>23.14</v>
      </c>
      <c r="AQ21" s="295">
        <v>-0.28000000000000003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511</v>
      </c>
      <c r="AL22" s="1152"/>
      <c r="AM22" s="1152"/>
      <c r="AN22" s="1153"/>
      <c r="AO22" s="298">
        <v>98.6</v>
      </c>
      <c r="AP22" s="299">
        <v>95.7</v>
      </c>
      <c r="AQ22" s="300">
        <v>2.9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512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515</v>
      </c>
      <c r="AL32" s="1160"/>
      <c r="AM32" s="1160"/>
      <c r="AN32" s="1161"/>
      <c r="AO32" s="308">
        <v>608526</v>
      </c>
      <c r="AP32" s="308">
        <v>140505</v>
      </c>
      <c r="AQ32" s="309">
        <v>153945</v>
      </c>
      <c r="AR32" s="310">
        <v>-8.6999999999999993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516</v>
      </c>
      <c r="AL33" s="1160"/>
      <c r="AM33" s="1160"/>
      <c r="AN33" s="1161"/>
      <c r="AO33" s="308" t="s">
        <v>502</v>
      </c>
      <c r="AP33" s="308" t="s">
        <v>502</v>
      </c>
      <c r="AQ33" s="309" t="s">
        <v>502</v>
      </c>
      <c r="AR33" s="310" t="s">
        <v>502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517</v>
      </c>
      <c r="AL34" s="1160"/>
      <c r="AM34" s="1160"/>
      <c r="AN34" s="1161"/>
      <c r="AO34" s="308" t="s">
        <v>502</v>
      </c>
      <c r="AP34" s="308" t="s">
        <v>502</v>
      </c>
      <c r="AQ34" s="309">
        <v>4</v>
      </c>
      <c r="AR34" s="310" t="s">
        <v>502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518</v>
      </c>
      <c r="AL35" s="1160"/>
      <c r="AM35" s="1160"/>
      <c r="AN35" s="1161"/>
      <c r="AO35" s="308">
        <v>147058</v>
      </c>
      <c r="AP35" s="308">
        <v>33955</v>
      </c>
      <c r="AQ35" s="309">
        <v>31105</v>
      </c>
      <c r="AR35" s="310">
        <v>9.1999999999999993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519</v>
      </c>
      <c r="AL36" s="1160"/>
      <c r="AM36" s="1160"/>
      <c r="AN36" s="1161"/>
      <c r="AO36" s="308" t="s">
        <v>502</v>
      </c>
      <c r="AP36" s="308" t="s">
        <v>502</v>
      </c>
      <c r="AQ36" s="309">
        <v>3257</v>
      </c>
      <c r="AR36" s="310" t="s">
        <v>502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520</v>
      </c>
      <c r="AL37" s="1160"/>
      <c r="AM37" s="1160"/>
      <c r="AN37" s="1161"/>
      <c r="AO37" s="308" t="s">
        <v>502</v>
      </c>
      <c r="AP37" s="308" t="s">
        <v>502</v>
      </c>
      <c r="AQ37" s="309">
        <v>1590</v>
      </c>
      <c r="AR37" s="310" t="s">
        <v>502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521</v>
      </c>
      <c r="AL38" s="1163"/>
      <c r="AM38" s="1163"/>
      <c r="AN38" s="1164"/>
      <c r="AO38" s="311">
        <v>133</v>
      </c>
      <c r="AP38" s="311">
        <v>31</v>
      </c>
      <c r="AQ38" s="312">
        <v>20</v>
      </c>
      <c r="AR38" s="300">
        <v>55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522</v>
      </c>
      <c r="AL39" s="1163"/>
      <c r="AM39" s="1163"/>
      <c r="AN39" s="1164"/>
      <c r="AO39" s="308">
        <v>-88</v>
      </c>
      <c r="AP39" s="308">
        <v>-20</v>
      </c>
      <c r="AQ39" s="309">
        <v>-7358</v>
      </c>
      <c r="AR39" s="310">
        <v>-99.7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523</v>
      </c>
      <c r="AL40" s="1160"/>
      <c r="AM40" s="1160"/>
      <c r="AN40" s="1161"/>
      <c r="AO40" s="308">
        <v>-536047</v>
      </c>
      <c r="AP40" s="308">
        <v>-123770</v>
      </c>
      <c r="AQ40" s="309">
        <v>-130450</v>
      </c>
      <c r="AR40" s="310">
        <v>-5.0999999999999996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219582</v>
      </c>
      <c r="AP41" s="308">
        <v>50700</v>
      </c>
      <c r="AQ41" s="309">
        <v>52112</v>
      </c>
      <c r="AR41" s="310">
        <v>-2.7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493</v>
      </c>
      <c r="AN49" s="1156" t="s">
        <v>527</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1425213</v>
      </c>
      <c r="AN51" s="330">
        <v>294101</v>
      </c>
      <c r="AO51" s="331">
        <v>42.2</v>
      </c>
      <c r="AP51" s="332">
        <v>202870</v>
      </c>
      <c r="AQ51" s="333">
        <v>20.100000000000001</v>
      </c>
      <c r="AR51" s="334">
        <v>22.1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328150</v>
      </c>
      <c r="AN52" s="338">
        <v>67716</v>
      </c>
      <c r="AO52" s="339">
        <v>35.700000000000003</v>
      </c>
      <c r="AP52" s="340">
        <v>79735</v>
      </c>
      <c r="AQ52" s="341">
        <v>0.5</v>
      </c>
      <c r="AR52" s="342">
        <v>35.200000000000003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1005859</v>
      </c>
      <c r="AN53" s="330">
        <v>213422</v>
      </c>
      <c r="AO53" s="331">
        <v>-27.4</v>
      </c>
      <c r="AP53" s="332">
        <v>167497</v>
      </c>
      <c r="AQ53" s="333">
        <v>-17.399999999999999</v>
      </c>
      <c r="AR53" s="334">
        <v>-10</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511750</v>
      </c>
      <c r="AN54" s="338">
        <v>108583</v>
      </c>
      <c r="AO54" s="339">
        <v>60.4</v>
      </c>
      <c r="AP54" s="340">
        <v>82571</v>
      </c>
      <c r="AQ54" s="341">
        <v>3.6</v>
      </c>
      <c r="AR54" s="342">
        <v>56.8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1311762</v>
      </c>
      <c r="AN55" s="330">
        <v>285352</v>
      </c>
      <c r="AO55" s="331">
        <v>33.700000000000003</v>
      </c>
      <c r="AP55" s="332">
        <v>190274</v>
      </c>
      <c r="AQ55" s="333">
        <v>13.6</v>
      </c>
      <c r="AR55" s="334">
        <v>20.100000000000001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275764</v>
      </c>
      <c r="AN56" s="338">
        <v>59988</v>
      </c>
      <c r="AO56" s="339">
        <v>-44.8</v>
      </c>
      <c r="AP56" s="340">
        <v>88584</v>
      </c>
      <c r="AQ56" s="341">
        <v>7.3</v>
      </c>
      <c r="AR56" s="342">
        <v>-52.1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3723102</v>
      </c>
      <c r="AN57" s="330">
        <v>830308</v>
      </c>
      <c r="AO57" s="331">
        <v>191</v>
      </c>
      <c r="AP57" s="332">
        <v>301035</v>
      </c>
      <c r="AQ57" s="333">
        <v>58.2</v>
      </c>
      <c r="AR57" s="334">
        <v>132.80000000000001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1996000</v>
      </c>
      <c r="AN58" s="338">
        <v>445138</v>
      </c>
      <c r="AO58" s="339">
        <v>642</v>
      </c>
      <c r="AP58" s="340">
        <v>154376</v>
      </c>
      <c r="AQ58" s="341">
        <v>74.3</v>
      </c>
      <c r="AR58" s="342">
        <v>567.70000000000005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1439879</v>
      </c>
      <c r="AN59" s="330">
        <v>332459</v>
      </c>
      <c r="AO59" s="331">
        <v>-60</v>
      </c>
      <c r="AP59" s="332">
        <v>277467</v>
      </c>
      <c r="AQ59" s="333">
        <v>-7.8</v>
      </c>
      <c r="AR59" s="334">
        <v>-52.2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628770</v>
      </c>
      <c r="AN60" s="338">
        <v>145179</v>
      </c>
      <c r="AO60" s="339">
        <v>-67.400000000000006</v>
      </c>
      <c r="AP60" s="340">
        <v>128378</v>
      </c>
      <c r="AQ60" s="341">
        <v>-16.8</v>
      </c>
      <c r="AR60" s="342">
        <v>-50.6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1781163</v>
      </c>
      <c r="AN61" s="345">
        <v>391128</v>
      </c>
      <c r="AO61" s="346">
        <v>35.9</v>
      </c>
      <c r="AP61" s="347">
        <v>227829</v>
      </c>
      <c r="AQ61" s="348">
        <v>13.3</v>
      </c>
      <c r="AR61" s="334">
        <v>22.6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748087</v>
      </c>
      <c r="AN62" s="338">
        <v>165321</v>
      </c>
      <c r="AO62" s="339">
        <v>125.2</v>
      </c>
      <c r="AP62" s="340">
        <v>106729</v>
      </c>
      <c r="AQ62" s="341">
        <v>13.8</v>
      </c>
      <c r="AR62" s="342">
        <v>111.4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XCqMffBQ2DPBEUWFgd0C4vRP+7JMephFQogmHRRO8WxctWqbXoimHcsnow16z3ggLmsupglv+2YofPdwZorGQ==" saltValue="brapgRgPDbssi6bmLI//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0" spans="125:125" ht="13.5" hidden="1" customHeight="1" x14ac:dyDescent="0.15"/>
    <row r="121" spans="125:125" ht="13.5" hidden="1" customHeight="1" x14ac:dyDescent="0.15">
      <c r="DU121" s="255"/>
    </row>
  </sheetData>
  <sheetProtection algorithmName="SHA-512" hashValue="JZYzCtwQt+KkwtjkjLSpcKhFXFxQUUb7fPOGraskjOSNuzWTX4UAwyasgMsd6lwAhmqX+GdFkfAMbeDPUdVJ1w==" saltValue="y/kX3Zibfe4voubO3ucw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K75"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ZnHdLOXI6UqcFLJU8Ae9SAkvRyLx0fqEj65lAvaQlR7nJb2hfRTuv7zOe7yQSvCCcyBx7UTOfv3Q5J8SlAp4+w==" saltValue="G5HNwnW4TlSt/e8xcc/j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68" t="s">
        <v>3</v>
      </c>
      <c r="D47" s="1168"/>
      <c r="E47" s="1169"/>
      <c r="F47" s="11">
        <v>26.34</v>
      </c>
      <c r="G47" s="12">
        <v>21.81</v>
      </c>
      <c r="H47" s="12">
        <v>20.53</v>
      </c>
      <c r="I47" s="12">
        <v>20.68</v>
      </c>
      <c r="J47" s="13">
        <v>19.920000000000002</v>
      </c>
    </row>
    <row r="48" spans="2:10" ht="57.75" customHeight="1" x14ac:dyDescent="0.15">
      <c r="B48" s="14"/>
      <c r="C48" s="1170" t="s">
        <v>4</v>
      </c>
      <c r="D48" s="1170"/>
      <c r="E48" s="1171"/>
      <c r="F48" s="15">
        <v>3.31</v>
      </c>
      <c r="G48" s="16">
        <v>4.0999999999999996</v>
      </c>
      <c r="H48" s="16">
        <v>4.16</v>
      </c>
      <c r="I48" s="16">
        <v>4.9800000000000004</v>
      </c>
      <c r="J48" s="17">
        <v>4.7300000000000004</v>
      </c>
    </row>
    <row r="49" spans="2:10" ht="57.75" customHeight="1" thickBot="1" x14ac:dyDescent="0.2">
      <c r="B49" s="18"/>
      <c r="C49" s="1172" t="s">
        <v>5</v>
      </c>
      <c r="D49" s="1172"/>
      <c r="E49" s="1173"/>
      <c r="F49" s="19" t="s">
        <v>548</v>
      </c>
      <c r="G49" s="20" t="s">
        <v>549</v>
      </c>
      <c r="H49" s="20" t="s">
        <v>550</v>
      </c>
      <c r="I49" s="20">
        <v>2.84</v>
      </c>
      <c r="J49" s="21">
        <v>0.86</v>
      </c>
    </row>
    <row r="50" spans="2:10" x14ac:dyDescent="0.15"/>
  </sheetData>
  <sheetProtection algorithmName="SHA-512" hashValue="UyWNFn/yUHJO6Ey8RJpDKo8MYaz+W652Y8jrFUTyNFn79YUF5CXKmh/ex02iU60VxI/8AuFk69cJtrU5N8aGaA==" saltValue="Fl4P1lM4X690hoZWh1b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0"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0" t="s">
        <v>551</v>
      </c>
      <c r="D34" s="1180"/>
      <c r="E34" s="1181"/>
      <c r="F34" s="32">
        <v>9.4499999999999993</v>
      </c>
      <c r="G34" s="33">
        <v>11.36</v>
      </c>
      <c r="H34" s="33">
        <v>13.06</v>
      </c>
      <c r="I34" s="33">
        <v>13.67</v>
      </c>
      <c r="J34" s="34">
        <v>14.15</v>
      </c>
      <c r="K34" s="22"/>
      <c r="L34" s="22"/>
      <c r="M34" s="22"/>
      <c r="N34" s="22"/>
      <c r="O34" s="22"/>
      <c r="P34" s="22"/>
    </row>
    <row r="35" spans="1:16" ht="39" customHeight="1" x14ac:dyDescent="0.15">
      <c r="A35" s="22"/>
      <c r="B35" s="35"/>
      <c r="C35" s="1174" t="s">
        <v>552</v>
      </c>
      <c r="D35" s="1175"/>
      <c r="E35" s="1176"/>
      <c r="F35" s="36">
        <v>3.3</v>
      </c>
      <c r="G35" s="37">
        <v>4.09</v>
      </c>
      <c r="H35" s="37">
        <v>4.1500000000000004</v>
      </c>
      <c r="I35" s="37">
        <v>4.9800000000000004</v>
      </c>
      <c r="J35" s="38">
        <v>4.7300000000000004</v>
      </c>
      <c r="K35" s="22"/>
      <c r="L35" s="22"/>
      <c r="M35" s="22"/>
      <c r="N35" s="22"/>
      <c r="O35" s="22"/>
      <c r="P35" s="22"/>
    </row>
    <row r="36" spans="1:16" ht="39" customHeight="1" x14ac:dyDescent="0.15">
      <c r="A36" s="22"/>
      <c r="B36" s="35"/>
      <c r="C36" s="1174" t="s">
        <v>553</v>
      </c>
      <c r="D36" s="1175"/>
      <c r="E36" s="1176"/>
      <c r="F36" s="36">
        <v>0.02</v>
      </c>
      <c r="G36" s="37">
        <v>0.03</v>
      </c>
      <c r="H36" s="37">
        <v>0.02</v>
      </c>
      <c r="I36" s="37">
        <v>0.02</v>
      </c>
      <c r="J36" s="38">
        <v>0.02</v>
      </c>
      <c r="K36" s="22"/>
      <c r="L36" s="22"/>
      <c r="M36" s="22"/>
      <c r="N36" s="22"/>
      <c r="O36" s="22"/>
      <c r="P36" s="22"/>
    </row>
    <row r="37" spans="1:16" ht="39" customHeight="1" x14ac:dyDescent="0.15">
      <c r="A37" s="22"/>
      <c r="B37" s="35"/>
      <c r="C37" s="1174" t="s">
        <v>554</v>
      </c>
      <c r="D37" s="1175"/>
      <c r="E37" s="1176"/>
      <c r="F37" s="36">
        <v>0.04</v>
      </c>
      <c r="G37" s="37">
        <v>0.01</v>
      </c>
      <c r="H37" s="37">
        <v>0.01</v>
      </c>
      <c r="I37" s="37">
        <v>0.02</v>
      </c>
      <c r="J37" s="38">
        <v>0</v>
      </c>
      <c r="K37" s="22"/>
      <c r="L37" s="22"/>
      <c r="M37" s="22"/>
      <c r="N37" s="22"/>
      <c r="O37" s="22"/>
      <c r="P37" s="22"/>
    </row>
    <row r="38" spans="1:16" ht="39" customHeight="1" x14ac:dyDescent="0.15">
      <c r="A38" s="22"/>
      <c r="B38" s="35"/>
      <c r="C38" s="1174" t="s">
        <v>555</v>
      </c>
      <c r="D38" s="1175"/>
      <c r="E38" s="1176"/>
      <c r="F38" s="36">
        <v>0</v>
      </c>
      <c r="G38" s="37">
        <v>0</v>
      </c>
      <c r="H38" s="37">
        <v>0</v>
      </c>
      <c r="I38" s="37">
        <v>0</v>
      </c>
      <c r="J38" s="38">
        <v>0</v>
      </c>
      <c r="K38" s="22"/>
      <c r="L38" s="22"/>
      <c r="M38" s="22"/>
      <c r="N38" s="22"/>
      <c r="O38" s="22"/>
      <c r="P38" s="22"/>
    </row>
    <row r="39" spans="1:16" ht="39" customHeight="1" x14ac:dyDescent="0.15">
      <c r="A39" s="22"/>
      <c r="B39" s="35"/>
      <c r="C39" s="1174" t="s">
        <v>556</v>
      </c>
      <c r="D39" s="1175"/>
      <c r="E39" s="1176"/>
      <c r="F39" s="36">
        <v>0.1</v>
      </c>
      <c r="G39" s="37">
        <v>0.12</v>
      </c>
      <c r="H39" s="37">
        <v>0.1</v>
      </c>
      <c r="I39" s="37">
        <v>0.13</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557</v>
      </c>
      <c r="D42" s="1175"/>
      <c r="E42" s="1176"/>
      <c r="F42" s="36" t="s">
        <v>502</v>
      </c>
      <c r="G42" s="37" t="s">
        <v>502</v>
      </c>
      <c r="H42" s="37" t="s">
        <v>502</v>
      </c>
      <c r="I42" s="37" t="s">
        <v>502</v>
      </c>
      <c r="J42" s="38" t="s">
        <v>502</v>
      </c>
      <c r="K42" s="22"/>
      <c r="L42" s="22"/>
      <c r="M42" s="22"/>
      <c r="N42" s="22"/>
      <c r="O42" s="22"/>
      <c r="P42" s="22"/>
    </row>
    <row r="43" spans="1:16" ht="39" customHeight="1" thickBot="1" x14ac:dyDescent="0.2">
      <c r="A43" s="22"/>
      <c r="B43" s="40"/>
      <c r="C43" s="1177" t="s">
        <v>558</v>
      </c>
      <c r="D43" s="1178"/>
      <c r="E43" s="1179"/>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GB7vFZ0xvxwIi86I/SOZ9xzkn0EPMZpdOiFzWU/JLWphd+i4/q/F5t+0hy53X5xQ5ed3rhsykdmwkTmU0QGig==" saltValue="YbIVr+iv2Olv+nkVBC9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456</v>
      </c>
      <c r="L45" s="60">
        <v>538</v>
      </c>
      <c r="M45" s="60">
        <v>567</v>
      </c>
      <c r="N45" s="60">
        <v>608</v>
      </c>
      <c r="O45" s="61">
        <v>609</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x14ac:dyDescent="0.15">
      <c r="A48" s="48"/>
      <c r="B48" s="1184"/>
      <c r="C48" s="1185"/>
      <c r="D48" s="62"/>
      <c r="E48" s="1190" t="s">
        <v>14</v>
      </c>
      <c r="F48" s="1190"/>
      <c r="G48" s="1190"/>
      <c r="H48" s="1190"/>
      <c r="I48" s="1190"/>
      <c r="J48" s="1191"/>
      <c r="K48" s="63">
        <v>209</v>
      </c>
      <c r="L48" s="64">
        <v>201</v>
      </c>
      <c r="M48" s="64">
        <v>185</v>
      </c>
      <c r="N48" s="64">
        <v>155</v>
      </c>
      <c r="O48" s="65">
        <v>147</v>
      </c>
      <c r="P48" s="48"/>
      <c r="Q48" s="48"/>
      <c r="R48" s="48"/>
      <c r="S48" s="48"/>
      <c r="T48" s="48"/>
      <c r="U48" s="48"/>
    </row>
    <row r="49" spans="1:21" ht="30.75" customHeight="1" x14ac:dyDescent="0.15">
      <c r="A49" s="48"/>
      <c r="B49" s="1184"/>
      <c r="C49" s="1185"/>
      <c r="D49" s="62"/>
      <c r="E49" s="1190" t="s">
        <v>15</v>
      </c>
      <c r="F49" s="1190"/>
      <c r="G49" s="1190"/>
      <c r="H49" s="1190"/>
      <c r="I49" s="1190"/>
      <c r="J49" s="1191"/>
      <c r="K49" s="63" t="s">
        <v>502</v>
      </c>
      <c r="L49" s="64" t="s">
        <v>502</v>
      </c>
      <c r="M49" s="64" t="s">
        <v>502</v>
      </c>
      <c r="N49" s="64" t="s">
        <v>502</v>
      </c>
      <c r="O49" s="65" t="s">
        <v>502</v>
      </c>
      <c r="P49" s="48"/>
      <c r="Q49" s="48"/>
      <c r="R49" s="48"/>
      <c r="S49" s="48"/>
      <c r="T49" s="48"/>
      <c r="U49" s="48"/>
    </row>
    <row r="50" spans="1:21" ht="30.75" customHeight="1" x14ac:dyDescent="0.15">
      <c r="A50" s="48"/>
      <c r="B50" s="1184"/>
      <c r="C50" s="1185"/>
      <c r="D50" s="62"/>
      <c r="E50" s="1190" t="s">
        <v>16</v>
      </c>
      <c r="F50" s="1190"/>
      <c r="G50" s="1190"/>
      <c r="H50" s="1190"/>
      <c r="I50" s="1190"/>
      <c r="J50" s="1191"/>
      <c r="K50" s="63" t="s">
        <v>502</v>
      </c>
      <c r="L50" s="64" t="s">
        <v>502</v>
      </c>
      <c r="M50" s="64" t="s">
        <v>502</v>
      </c>
      <c r="N50" s="64" t="s">
        <v>502</v>
      </c>
      <c r="O50" s="65" t="s">
        <v>502</v>
      </c>
      <c r="P50" s="48"/>
      <c r="Q50" s="48"/>
      <c r="R50" s="48"/>
      <c r="S50" s="48"/>
      <c r="T50" s="48"/>
      <c r="U50" s="48"/>
    </row>
    <row r="51" spans="1:21" ht="30.75" customHeight="1" x14ac:dyDescent="0.15">
      <c r="A51" s="48"/>
      <c r="B51" s="1186"/>
      <c r="C51" s="1187"/>
      <c r="D51" s="66"/>
      <c r="E51" s="1190" t="s">
        <v>17</v>
      </c>
      <c r="F51" s="1190"/>
      <c r="G51" s="1190"/>
      <c r="H51" s="1190"/>
      <c r="I51" s="1190"/>
      <c r="J51" s="1191"/>
      <c r="K51" s="63">
        <v>0</v>
      </c>
      <c r="L51" s="64">
        <v>0</v>
      </c>
      <c r="M51" s="64">
        <v>0</v>
      </c>
      <c r="N51" s="64">
        <v>1</v>
      </c>
      <c r="O51" s="65">
        <v>0</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563</v>
      </c>
      <c r="L52" s="64">
        <v>584</v>
      </c>
      <c r="M52" s="64">
        <v>585</v>
      </c>
      <c r="N52" s="64">
        <v>553</v>
      </c>
      <c r="O52" s="65">
        <v>536</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102</v>
      </c>
      <c r="L53" s="69">
        <v>155</v>
      </c>
      <c r="M53" s="69">
        <v>167</v>
      </c>
      <c r="N53" s="69">
        <v>211</v>
      </c>
      <c r="O53" s="70">
        <v>220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Tsk2j72wyLfQEcqkIzl5MhL1d9CpvnOObSbBVx9H5k3M912sOW7GNPaUZ1OSUviCaHVov25L2+urM8WStxckQ==" saltValue="RkKq8yV+eIOrA8QhwAvP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543</v>
      </c>
      <c r="J40" s="100" t="s">
        <v>544</v>
      </c>
      <c r="K40" s="100" t="s">
        <v>545</v>
      </c>
      <c r="L40" s="100" t="s">
        <v>546</v>
      </c>
      <c r="M40" s="101" t="s">
        <v>547</v>
      </c>
    </row>
    <row r="41" spans="2:13" ht="27.75" customHeight="1" x14ac:dyDescent="0.15">
      <c r="B41" s="1208" t="s">
        <v>29</v>
      </c>
      <c r="C41" s="1209"/>
      <c r="D41" s="102"/>
      <c r="E41" s="1214" t="s">
        <v>30</v>
      </c>
      <c r="F41" s="1214"/>
      <c r="G41" s="1214"/>
      <c r="H41" s="1215"/>
      <c r="I41" s="351">
        <v>5710</v>
      </c>
      <c r="J41" s="352">
        <v>5990</v>
      </c>
      <c r="K41" s="352">
        <v>6356</v>
      </c>
      <c r="L41" s="352">
        <v>9236</v>
      </c>
      <c r="M41" s="353">
        <v>9393</v>
      </c>
    </row>
    <row r="42" spans="2:13" ht="27.75" customHeight="1" x14ac:dyDescent="0.15">
      <c r="B42" s="1210"/>
      <c r="C42" s="1211"/>
      <c r="D42" s="103"/>
      <c r="E42" s="1216" t="s">
        <v>31</v>
      </c>
      <c r="F42" s="1216"/>
      <c r="G42" s="1216"/>
      <c r="H42" s="1217"/>
      <c r="I42" s="354">
        <v>118</v>
      </c>
      <c r="J42" s="355">
        <v>103</v>
      </c>
      <c r="K42" s="355">
        <v>89</v>
      </c>
      <c r="L42" s="355">
        <v>75</v>
      </c>
      <c r="M42" s="356">
        <v>61</v>
      </c>
    </row>
    <row r="43" spans="2:13" ht="27.75" customHeight="1" x14ac:dyDescent="0.15">
      <c r="B43" s="1210"/>
      <c r="C43" s="1211"/>
      <c r="D43" s="103"/>
      <c r="E43" s="1216" t="s">
        <v>32</v>
      </c>
      <c r="F43" s="1216"/>
      <c r="G43" s="1216"/>
      <c r="H43" s="1217"/>
      <c r="I43" s="354">
        <v>1352</v>
      </c>
      <c r="J43" s="355">
        <v>1351</v>
      </c>
      <c r="K43" s="355">
        <v>1337</v>
      </c>
      <c r="L43" s="355">
        <v>1407</v>
      </c>
      <c r="M43" s="356">
        <v>1498</v>
      </c>
    </row>
    <row r="44" spans="2:13" ht="27.75" customHeight="1" x14ac:dyDescent="0.15">
      <c r="B44" s="1210"/>
      <c r="C44" s="1211"/>
      <c r="D44" s="103"/>
      <c r="E44" s="1216" t="s">
        <v>33</v>
      </c>
      <c r="F44" s="1216"/>
      <c r="G44" s="1216"/>
      <c r="H44" s="1217"/>
      <c r="I44" s="354">
        <v>55</v>
      </c>
      <c r="J44" s="355">
        <v>43</v>
      </c>
      <c r="K44" s="355">
        <v>31</v>
      </c>
      <c r="L44" s="355">
        <v>62</v>
      </c>
      <c r="M44" s="356">
        <v>50</v>
      </c>
    </row>
    <row r="45" spans="2:13" ht="27.75" customHeight="1" x14ac:dyDescent="0.15">
      <c r="B45" s="1210"/>
      <c r="C45" s="1211"/>
      <c r="D45" s="103"/>
      <c r="E45" s="1216" t="s">
        <v>34</v>
      </c>
      <c r="F45" s="1216"/>
      <c r="G45" s="1216"/>
      <c r="H45" s="1217"/>
      <c r="I45" s="354">
        <v>958</v>
      </c>
      <c r="J45" s="355">
        <v>851</v>
      </c>
      <c r="K45" s="355">
        <v>720</v>
      </c>
      <c r="L45" s="355">
        <v>729</v>
      </c>
      <c r="M45" s="356">
        <v>693</v>
      </c>
    </row>
    <row r="46" spans="2:13" ht="27.75" customHeight="1" x14ac:dyDescent="0.15">
      <c r="B46" s="1210"/>
      <c r="C46" s="1211"/>
      <c r="D46" s="104"/>
      <c r="E46" s="1216" t="s">
        <v>35</v>
      </c>
      <c r="F46" s="1216"/>
      <c r="G46" s="1216"/>
      <c r="H46" s="1217"/>
      <c r="I46" s="354" t="s">
        <v>502</v>
      </c>
      <c r="J46" s="355" t="s">
        <v>502</v>
      </c>
      <c r="K46" s="355" t="s">
        <v>502</v>
      </c>
      <c r="L46" s="355" t="s">
        <v>502</v>
      </c>
      <c r="M46" s="356" t="s">
        <v>502</v>
      </c>
    </row>
    <row r="47" spans="2:13" ht="27.75" customHeight="1" x14ac:dyDescent="0.15">
      <c r="B47" s="1210"/>
      <c r="C47" s="1211"/>
      <c r="D47" s="105"/>
      <c r="E47" s="1218" t="s">
        <v>36</v>
      </c>
      <c r="F47" s="1219"/>
      <c r="G47" s="1219"/>
      <c r="H47" s="1220"/>
      <c r="I47" s="354" t="s">
        <v>502</v>
      </c>
      <c r="J47" s="355" t="s">
        <v>502</v>
      </c>
      <c r="K47" s="355" t="s">
        <v>502</v>
      </c>
      <c r="L47" s="355" t="s">
        <v>502</v>
      </c>
      <c r="M47" s="356" t="s">
        <v>502</v>
      </c>
    </row>
    <row r="48" spans="2:13" ht="27.75" customHeight="1" x14ac:dyDescent="0.15">
      <c r="B48" s="1210"/>
      <c r="C48" s="1211"/>
      <c r="D48" s="103"/>
      <c r="E48" s="1216" t="s">
        <v>37</v>
      </c>
      <c r="F48" s="1216"/>
      <c r="G48" s="1216"/>
      <c r="H48" s="1217"/>
      <c r="I48" s="354" t="s">
        <v>502</v>
      </c>
      <c r="J48" s="355" t="s">
        <v>502</v>
      </c>
      <c r="K48" s="355" t="s">
        <v>502</v>
      </c>
      <c r="L48" s="355" t="s">
        <v>502</v>
      </c>
      <c r="M48" s="356" t="s">
        <v>502</v>
      </c>
    </row>
    <row r="49" spans="2:13" ht="27.75" customHeight="1" x14ac:dyDescent="0.15">
      <c r="B49" s="1212"/>
      <c r="C49" s="1213"/>
      <c r="D49" s="103"/>
      <c r="E49" s="1216" t="s">
        <v>38</v>
      </c>
      <c r="F49" s="1216"/>
      <c r="G49" s="1216"/>
      <c r="H49" s="1217"/>
      <c r="I49" s="354" t="s">
        <v>502</v>
      </c>
      <c r="J49" s="355" t="s">
        <v>502</v>
      </c>
      <c r="K49" s="355" t="s">
        <v>502</v>
      </c>
      <c r="L49" s="355" t="s">
        <v>502</v>
      </c>
      <c r="M49" s="356" t="s">
        <v>502</v>
      </c>
    </row>
    <row r="50" spans="2:13" ht="27.75" customHeight="1" x14ac:dyDescent="0.15">
      <c r="B50" s="1221" t="s">
        <v>39</v>
      </c>
      <c r="C50" s="1222"/>
      <c r="D50" s="106"/>
      <c r="E50" s="1216" t="s">
        <v>40</v>
      </c>
      <c r="F50" s="1216"/>
      <c r="G50" s="1216"/>
      <c r="H50" s="1217"/>
      <c r="I50" s="354">
        <v>5850</v>
      </c>
      <c r="J50" s="355">
        <v>5613</v>
      </c>
      <c r="K50" s="355">
        <v>5593</v>
      </c>
      <c r="L50" s="355">
        <v>5406</v>
      </c>
      <c r="M50" s="356">
        <v>5600</v>
      </c>
    </row>
    <row r="51" spans="2:13" ht="27.75" customHeight="1" x14ac:dyDescent="0.15">
      <c r="B51" s="1210"/>
      <c r="C51" s="1211"/>
      <c r="D51" s="103"/>
      <c r="E51" s="1216" t="s">
        <v>41</v>
      </c>
      <c r="F51" s="1216"/>
      <c r="G51" s="1216"/>
      <c r="H51" s="1217"/>
      <c r="I51" s="354">
        <v>373</v>
      </c>
      <c r="J51" s="355">
        <v>433</v>
      </c>
      <c r="K51" s="355">
        <v>418</v>
      </c>
      <c r="L51" s="355">
        <v>217</v>
      </c>
      <c r="M51" s="356">
        <v>142</v>
      </c>
    </row>
    <row r="52" spans="2:13" ht="27.75" customHeight="1" x14ac:dyDescent="0.15">
      <c r="B52" s="1212"/>
      <c r="C52" s="1213"/>
      <c r="D52" s="103"/>
      <c r="E52" s="1216" t="s">
        <v>42</v>
      </c>
      <c r="F52" s="1216"/>
      <c r="G52" s="1216"/>
      <c r="H52" s="1217"/>
      <c r="I52" s="354">
        <v>5135</v>
      </c>
      <c r="J52" s="355">
        <v>5223</v>
      </c>
      <c r="K52" s="355">
        <v>5382</v>
      </c>
      <c r="L52" s="355">
        <v>7008</v>
      </c>
      <c r="M52" s="356">
        <v>7111</v>
      </c>
    </row>
    <row r="53" spans="2:13" ht="27.75" customHeight="1" thickBot="1" x14ac:dyDescent="0.2">
      <c r="B53" s="1223" t="s">
        <v>43</v>
      </c>
      <c r="C53" s="1224"/>
      <c r="D53" s="107"/>
      <c r="E53" s="1225" t="s">
        <v>44</v>
      </c>
      <c r="F53" s="1225"/>
      <c r="G53" s="1225"/>
      <c r="H53" s="1226"/>
      <c r="I53" s="357">
        <v>-3166</v>
      </c>
      <c r="J53" s="358">
        <v>-2931</v>
      </c>
      <c r="K53" s="358">
        <v>-2860</v>
      </c>
      <c r="L53" s="358">
        <v>-1121</v>
      </c>
      <c r="M53" s="359">
        <v>-1158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gNxRfYTimSSzspwSDF6nhNmtps54hlYDT+3BjK9oJVSfBxoD0xz4CIat0ibcfZdtVALj6gSXprXtk27KoWrVQ==" saltValue="ykyLIWA/1wM2E5uVTmwz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35" t="s">
        <v>47</v>
      </c>
      <c r="D55" s="1235"/>
      <c r="E55" s="1236"/>
      <c r="F55" s="119">
        <v>687</v>
      </c>
      <c r="G55" s="119">
        <v>715</v>
      </c>
      <c r="H55" s="120">
        <v>737</v>
      </c>
    </row>
    <row r="56" spans="2:8" ht="52.5" customHeight="1" x14ac:dyDescent="0.15">
      <c r="B56" s="121"/>
      <c r="C56" s="1237" t="s">
        <v>48</v>
      </c>
      <c r="D56" s="1237"/>
      <c r="E56" s="1238"/>
      <c r="F56" s="122">
        <v>387</v>
      </c>
      <c r="G56" s="122">
        <v>543</v>
      </c>
      <c r="H56" s="123">
        <v>691</v>
      </c>
    </row>
    <row r="57" spans="2:8" ht="53.25" customHeight="1" x14ac:dyDescent="0.15">
      <c r="B57" s="121"/>
      <c r="C57" s="1239" t="s">
        <v>49</v>
      </c>
      <c r="D57" s="1239"/>
      <c r="E57" s="1240"/>
      <c r="F57" s="124">
        <v>4165</v>
      </c>
      <c r="G57" s="124">
        <v>3788</v>
      </c>
      <c r="H57" s="125">
        <v>3819</v>
      </c>
    </row>
    <row r="58" spans="2:8" ht="45.75" customHeight="1" x14ac:dyDescent="0.15">
      <c r="B58" s="126"/>
      <c r="C58" s="1227" t="s">
        <v>572</v>
      </c>
      <c r="D58" s="1228"/>
      <c r="E58" s="1229"/>
      <c r="F58" s="127">
        <v>1487</v>
      </c>
      <c r="G58" s="127">
        <v>1343</v>
      </c>
      <c r="H58" s="128">
        <v>1489</v>
      </c>
    </row>
    <row r="59" spans="2:8" ht="45.75" customHeight="1" x14ac:dyDescent="0.15">
      <c r="B59" s="126"/>
      <c r="C59" s="1227" t="s">
        <v>573</v>
      </c>
      <c r="D59" s="1228"/>
      <c r="E59" s="1229"/>
      <c r="F59" s="127">
        <v>1934</v>
      </c>
      <c r="G59" s="127">
        <v>1566</v>
      </c>
      <c r="H59" s="128">
        <v>1250</v>
      </c>
    </row>
    <row r="60" spans="2:8" ht="45.75" customHeight="1" x14ac:dyDescent="0.15">
      <c r="B60" s="126"/>
      <c r="C60" s="1227" t="s">
        <v>574</v>
      </c>
      <c r="D60" s="1228"/>
      <c r="E60" s="1229"/>
      <c r="F60" s="127">
        <v>200</v>
      </c>
      <c r="G60" s="127">
        <v>250</v>
      </c>
      <c r="H60" s="128">
        <v>300</v>
      </c>
    </row>
    <row r="61" spans="2:8" ht="45.75" customHeight="1" x14ac:dyDescent="0.15">
      <c r="B61" s="126"/>
      <c r="C61" s="1227" t="s">
        <v>575</v>
      </c>
      <c r="D61" s="1228"/>
      <c r="E61" s="1229"/>
      <c r="F61" s="127">
        <v>310</v>
      </c>
      <c r="G61" s="127">
        <v>296</v>
      </c>
      <c r="H61" s="128">
        <v>289</v>
      </c>
    </row>
    <row r="62" spans="2:8" ht="45.75" customHeight="1" thickBot="1" x14ac:dyDescent="0.2">
      <c r="B62" s="129"/>
      <c r="C62" s="1230" t="s">
        <v>576</v>
      </c>
      <c r="D62" s="1231"/>
      <c r="E62" s="1232"/>
      <c r="F62" s="130" t="s">
        <v>577</v>
      </c>
      <c r="G62" s="130">
        <v>70</v>
      </c>
      <c r="H62" s="131">
        <v>200</v>
      </c>
    </row>
    <row r="63" spans="2:8" ht="52.5" customHeight="1" thickBot="1" x14ac:dyDescent="0.2">
      <c r="B63" s="132"/>
      <c r="C63" s="1233" t="s">
        <v>50</v>
      </c>
      <c r="D63" s="1233"/>
      <c r="E63" s="1234"/>
      <c r="F63" s="133">
        <v>5238</v>
      </c>
      <c r="G63" s="133">
        <v>5046</v>
      </c>
      <c r="H63" s="134">
        <v>5247</v>
      </c>
    </row>
    <row r="64" spans="2:8" x14ac:dyDescent="0.15"/>
  </sheetData>
  <sheetProtection algorithmName="SHA-512" hashValue="r+SfHYwgqm/FGBJTUkM8IVTMbr0TvzKXLQVJj17qA32hfTVVeyg5sqNnMUetK11g6eMruqtR4FkgHkHIR7qFJw==" saltValue="FRG10mMg/3BJN7wyco39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election activeCell="J21" sqref="J21"/>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580</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581</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582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583</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543</v>
      </c>
      <c r="BQ50" s="1274"/>
      <c r="BR50" s="1274"/>
      <c r="BS50" s="1274"/>
      <c r="BT50" s="1274"/>
      <c r="BU50" s="1274"/>
      <c r="BV50" s="1274"/>
      <c r="BW50" s="1274"/>
      <c r="BX50" s="1274" t="s">
        <v>544</v>
      </c>
      <c r="BY50" s="1274"/>
      <c r="BZ50" s="1274"/>
      <c r="CA50" s="1274"/>
      <c r="CB50" s="1274"/>
      <c r="CC50" s="1274"/>
      <c r="CD50" s="1274"/>
      <c r="CE50" s="1274"/>
      <c r="CF50" s="1274" t="s">
        <v>545</v>
      </c>
      <c r="CG50" s="1274"/>
      <c r="CH50" s="1274"/>
      <c r="CI50" s="1274"/>
      <c r="CJ50" s="1274"/>
      <c r="CK50" s="1274"/>
      <c r="CL50" s="1274"/>
      <c r="CM50" s="1274"/>
      <c r="CN50" s="1274" t="s">
        <v>546</v>
      </c>
      <c r="CO50" s="1274"/>
      <c r="CP50" s="1274"/>
      <c r="CQ50" s="1274"/>
      <c r="CR50" s="1274"/>
      <c r="CS50" s="1274"/>
      <c r="CT50" s="1274"/>
      <c r="CU50" s="1274"/>
      <c r="CV50" s="1274" t="s">
        <v>547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584</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79">
        <v>59.3</v>
      </c>
      <c r="BQ53" s="1279"/>
      <c r="BR53" s="1279"/>
      <c r="BS53" s="1279"/>
      <c r="BT53" s="1279"/>
      <c r="BU53" s="1279"/>
      <c r="BV53" s="1279"/>
      <c r="BW53" s="1279"/>
      <c r="BX53" s="1279">
        <v>60.6</v>
      </c>
      <c r="BY53" s="1279"/>
      <c r="BZ53" s="1279"/>
      <c r="CA53" s="1279"/>
      <c r="CB53" s="1279"/>
      <c r="CC53" s="1279"/>
      <c r="CD53" s="1279"/>
      <c r="CE53" s="1279"/>
      <c r="CF53" s="1279">
        <v>62</v>
      </c>
      <c r="CG53" s="1279"/>
      <c r="CH53" s="1279"/>
      <c r="CI53" s="1279"/>
      <c r="CJ53" s="1279"/>
      <c r="CK53" s="1279"/>
      <c r="CL53" s="1279"/>
      <c r="CM53" s="1279"/>
      <c r="CN53" s="1279">
        <v>60</v>
      </c>
      <c r="CO53" s="1279"/>
      <c r="CP53" s="1279"/>
      <c r="CQ53" s="1279"/>
      <c r="CR53" s="1279"/>
      <c r="CS53" s="1279"/>
      <c r="CT53" s="1279"/>
      <c r="CU53" s="1279"/>
      <c r="CV53" s="1279">
        <v>61.4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587</v>
      </c>
      <c r="AO55" s="1274"/>
      <c r="AP55" s="1274"/>
      <c r="AQ55" s="1274"/>
      <c r="AR55" s="1274"/>
      <c r="AS55" s="1274"/>
      <c r="AT55" s="1274"/>
      <c r="AU55" s="1274"/>
      <c r="AV55" s="1274"/>
      <c r="AW55" s="1274"/>
      <c r="AX55" s="1274"/>
      <c r="AY55" s="1274"/>
      <c r="AZ55" s="1274"/>
      <c r="BA55" s="1274"/>
      <c r="BB55" s="1278" t="s">
        <v>585</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586</v>
      </c>
      <c r="BC57" s="1278"/>
      <c r="BD57" s="1278"/>
      <c r="BE57" s="1278"/>
      <c r="BF57" s="1278"/>
      <c r="BG57" s="1278"/>
      <c r="BH57" s="1278"/>
      <c r="BI57" s="1278"/>
      <c r="BJ57" s="1278"/>
      <c r="BK57" s="1278"/>
      <c r="BL57" s="1278"/>
      <c r="BM57" s="1278"/>
      <c r="BN57" s="1278"/>
      <c r="BO57" s="1278"/>
      <c r="BP57" s="1279">
        <v>58.2</v>
      </c>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61.1</v>
      </c>
      <c r="CO57" s="1279"/>
      <c r="CP57" s="1279"/>
      <c r="CQ57" s="1279"/>
      <c r="CR57" s="1279"/>
      <c r="CS57" s="1279"/>
      <c r="CT57" s="1279"/>
      <c r="CU57" s="1279"/>
      <c r="CV57" s="1279">
        <v>62.3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588</v>
      </c>
    </row>
    <row r="64" spans="1:109" x14ac:dyDescent="0.15">
      <c r="B64" s="1249"/>
      <c r="G64" s="1256"/>
      <c r="I64" s="1289"/>
      <c r="J64" s="1289"/>
      <c r="K64" s="1289"/>
      <c r="L64" s="1289"/>
      <c r="M64" s="1289"/>
      <c r="N64" s="1290"/>
      <c r="AM64" s="1256"/>
      <c r="AN64" s="1256" t="s">
        <v>581</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589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583</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543</v>
      </c>
      <c r="BQ72" s="1274"/>
      <c r="BR72" s="1274"/>
      <c r="BS72" s="1274"/>
      <c r="BT72" s="1274"/>
      <c r="BU72" s="1274"/>
      <c r="BV72" s="1274"/>
      <c r="BW72" s="1274"/>
      <c r="BX72" s="1274" t="s">
        <v>544</v>
      </c>
      <c r="BY72" s="1274"/>
      <c r="BZ72" s="1274"/>
      <c r="CA72" s="1274"/>
      <c r="CB72" s="1274"/>
      <c r="CC72" s="1274"/>
      <c r="CD72" s="1274"/>
      <c r="CE72" s="1274"/>
      <c r="CF72" s="1274" t="s">
        <v>545</v>
      </c>
      <c r="CG72" s="1274"/>
      <c r="CH72" s="1274"/>
      <c r="CI72" s="1274"/>
      <c r="CJ72" s="1274"/>
      <c r="CK72" s="1274"/>
      <c r="CL72" s="1274"/>
      <c r="CM72" s="1274"/>
      <c r="CN72" s="1274" t="s">
        <v>546</v>
      </c>
      <c r="CO72" s="1274"/>
      <c r="CP72" s="1274"/>
      <c r="CQ72" s="1274"/>
      <c r="CR72" s="1274"/>
      <c r="CS72" s="1274"/>
      <c r="CT72" s="1274"/>
      <c r="CU72" s="1274"/>
      <c r="CV72" s="1274" t="s">
        <v>547</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584</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590</v>
      </c>
      <c r="BC75" s="1278"/>
      <c r="BD75" s="1278"/>
      <c r="BE75" s="1278"/>
      <c r="BF75" s="1278"/>
      <c r="BG75" s="1278"/>
      <c r="BH75" s="1278"/>
      <c r="BI75" s="1278"/>
      <c r="BJ75" s="1278"/>
      <c r="BK75" s="1278"/>
      <c r="BL75" s="1278"/>
      <c r="BM75" s="1278"/>
      <c r="BN75" s="1278"/>
      <c r="BO75" s="1278"/>
      <c r="BP75" s="1279">
        <v>3.4</v>
      </c>
      <c r="BQ75" s="1279"/>
      <c r="BR75" s="1279"/>
      <c r="BS75" s="1279"/>
      <c r="BT75" s="1279"/>
      <c r="BU75" s="1279"/>
      <c r="BV75" s="1279"/>
      <c r="BW75" s="1279"/>
      <c r="BX75" s="1279">
        <v>4.3</v>
      </c>
      <c r="BY75" s="1279"/>
      <c r="BZ75" s="1279"/>
      <c r="CA75" s="1279"/>
      <c r="CB75" s="1279"/>
      <c r="CC75" s="1279"/>
      <c r="CD75" s="1279"/>
      <c r="CE75" s="1279"/>
      <c r="CF75" s="1279">
        <v>5</v>
      </c>
      <c r="CG75" s="1279"/>
      <c r="CH75" s="1279"/>
      <c r="CI75" s="1279"/>
      <c r="CJ75" s="1279"/>
      <c r="CK75" s="1279"/>
      <c r="CL75" s="1279"/>
      <c r="CM75" s="1279"/>
      <c r="CN75" s="1279">
        <v>6.3</v>
      </c>
      <c r="CO75" s="1279"/>
      <c r="CP75" s="1279"/>
      <c r="CQ75" s="1279"/>
      <c r="CR75" s="1279"/>
      <c r="CS75" s="1279"/>
      <c r="CT75" s="1279"/>
      <c r="CU75" s="1279"/>
      <c r="CV75" s="1279">
        <v>6.7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587</v>
      </c>
      <c r="AO77" s="1274"/>
      <c r="AP77" s="1274"/>
      <c r="AQ77" s="1274"/>
      <c r="AR77" s="1274"/>
      <c r="AS77" s="1274"/>
      <c r="AT77" s="1274"/>
      <c r="AU77" s="1274"/>
      <c r="AV77" s="1274"/>
      <c r="AW77" s="1274"/>
      <c r="AX77" s="1274"/>
      <c r="AY77" s="1274"/>
      <c r="AZ77" s="1274"/>
      <c r="BA77" s="1274"/>
      <c r="BB77" s="1278" t="s">
        <v>585</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590</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73" zoomScale="70" zoomScaleNormal="70" workbookViewId="0">
      <selection sqref="A1:XFD10485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540</v>
      </c>
      <c r="G2" s="148"/>
      <c r="H2" s="149"/>
    </row>
    <row r="3" spans="1:8" x14ac:dyDescent="0.15">
      <c r="A3" s="145" t="s">
        <v>533</v>
      </c>
      <c r="B3" s="150"/>
      <c r="C3" s="151"/>
      <c r="D3" s="152">
        <v>294101</v>
      </c>
      <c r="E3" s="153"/>
      <c r="F3" s="154">
        <v>202870</v>
      </c>
      <c r="G3" s="155"/>
      <c r="H3" s="156"/>
    </row>
    <row r="4" spans="1:8" x14ac:dyDescent="0.15">
      <c r="A4" s="157"/>
      <c r="B4" s="158"/>
      <c r="C4" s="159"/>
      <c r="D4" s="160">
        <v>67716</v>
      </c>
      <c r="E4" s="161"/>
      <c r="F4" s="162">
        <v>79735</v>
      </c>
      <c r="G4" s="163"/>
      <c r="H4" s="164"/>
    </row>
    <row r="5" spans="1:8" x14ac:dyDescent="0.15">
      <c r="A5" s="145" t="s">
        <v>535</v>
      </c>
      <c r="B5" s="150"/>
      <c r="C5" s="151"/>
      <c r="D5" s="152">
        <v>213422</v>
      </c>
      <c r="E5" s="153"/>
      <c r="F5" s="154">
        <v>167497</v>
      </c>
      <c r="G5" s="155"/>
      <c r="H5" s="156"/>
    </row>
    <row r="6" spans="1:8" x14ac:dyDescent="0.15">
      <c r="A6" s="157"/>
      <c r="B6" s="158"/>
      <c r="C6" s="159"/>
      <c r="D6" s="160">
        <v>108583</v>
      </c>
      <c r="E6" s="161"/>
      <c r="F6" s="162">
        <v>82571</v>
      </c>
      <c r="G6" s="163"/>
      <c r="H6" s="164"/>
    </row>
    <row r="7" spans="1:8" x14ac:dyDescent="0.15">
      <c r="A7" s="145" t="s">
        <v>536</v>
      </c>
      <c r="B7" s="150"/>
      <c r="C7" s="151"/>
      <c r="D7" s="152">
        <v>285352</v>
      </c>
      <c r="E7" s="153"/>
      <c r="F7" s="154">
        <v>190274</v>
      </c>
      <c r="G7" s="155"/>
      <c r="H7" s="156"/>
    </row>
    <row r="8" spans="1:8" x14ac:dyDescent="0.15">
      <c r="A8" s="157"/>
      <c r="B8" s="158"/>
      <c r="C8" s="159"/>
      <c r="D8" s="160">
        <v>59988</v>
      </c>
      <c r="E8" s="161"/>
      <c r="F8" s="162">
        <v>88584</v>
      </c>
      <c r="G8" s="163"/>
      <c r="H8" s="164"/>
    </row>
    <row r="9" spans="1:8" x14ac:dyDescent="0.15">
      <c r="A9" s="145" t="s">
        <v>537</v>
      </c>
      <c r="B9" s="150"/>
      <c r="C9" s="151"/>
      <c r="D9" s="152">
        <v>830308</v>
      </c>
      <c r="E9" s="153"/>
      <c r="F9" s="154">
        <v>301035</v>
      </c>
      <c r="G9" s="155"/>
      <c r="H9" s="156"/>
    </row>
    <row r="10" spans="1:8" x14ac:dyDescent="0.15">
      <c r="A10" s="157"/>
      <c r="B10" s="158"/>
      <c r="C10" s="159"/>
      <c r="D10" s="160">
        <v>445138</v>
      </c>
      <c r="E10" s="161"/>
      <c r="F10" s="162">
        <v>154376</v>
      </c>
      <c r="G10" s="163"/>
      <c r="H10" s="164"/>
    </row>
    <row r="11" spans="1:8" x14ac:dyDescent="0.15">
      <c r="A11" s="145" t="s">
        <v>538</v>
      </c>
      <c r="B11" s="150"/>
      <c r="C11" s="151"/>
      <c r="D11" s="152">
        <v>332459</v>
      </c>
      <c r="E11" s="153"/>
      <c r="F11" s="154">
        <v>277467</v>
      </c>
      <c r="G11" s="155"/>
      <c r="H11" s="156"/>
    </row>
    <row r="12" spans="1:8" x14ac:dyDescent="0.15">
      <c r="A12" s="157"/>
      <c r="B12" s="158"/>
      <c r="C12" s="165"/>
      <c r="D12" s="160">
        <v>145179</v>
      </c>
      <c r="E12" s="161"/>
      <c r="F12" s="162">
        <v>128378</v>
      </c>
      <c r="G12" s="163"/>
      <c r="H12" s="164"/>
    </row>
    <row r="13" spans="1:8" x14ac:dyDescent="0.15">
      <c r="A13" s="145"/>
      <c r="B13" s="150"/>
      <c r="C13" s="166"/>
      <c r="D13" s="167">
        <v>391128</v>
      </c>
      <c r="E13" s="168"/>
      <c r="F13" s="169">
        <v>227829</v>
      </c>
      <c r="G13" s="170"/>
      <c r="H13" s="156"/>
    </row>
    <row r="14" spans="1:8" x14ac:dyDescent="0.15">
      <c r="A14" s="157"/>
      <c r="B14" s="158"/>
      <c r="C14" s="159"/>
      <c r="D14" s="160">
        <v>165321</v>
      </c>
      <c r="E14" s="161"/>
      <c r="F14" s="162">
        <v>106729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3.31</v>
      </c>
      <c r="C19" s="171">
        <f>ROUND(VALUE(SUBSTITUTE(実質収支比率等に係る経年分析!G$48,"▲","-")),2)</f>
        <v>4.0999999999999996</v>
      </c>
      <c r="D19" s="171">
        <f>ROUND(VALUE(SUBSTITUTE(実質収支比率等に係る経年分析!H$48,"▲","-")),2)</f>
        <v>4.16</v>
      </c>
      <c r="E19" s="171">
        <f>ROUND(VALUE(SUBSTITUTE(実質収支比率等に係る経年分析!I$48,"▲","-")),2)</f>
        <v>4.9800000000000004</v>
      </c>
      <c r="F19" s="171">
        <f>ROUND(VALUE(SUBSTITUTE(実質収支比率等に係る経年分析!J$48,"▲","-")),2)</f>
        <v>4.7300000000000004</v>
      </c>
    </row>
    <row r="20" spans="1:11" x14ac:dyDescent="0.15">
      <c r="A20" s="171" t="s">
        <v>54</v>
      </c>
      <c r="B20" s="171">
        <f>ROUND(VALUE(SUBSTITUTE(実質収支比率等に係る経年分析!F$47,"▲","-")),2)</f>
        <v>26.34</v>
      </c>
      <c r="C20" s="171">
        <f>ROUND(VALUE(SUBSTITUTE(実質収支比率等に係る経年分析!G$47,"▲","-")),2)</f>
        <v>21.81</v>
      </c>
      <c r="D20" s="171">
        <f>ROUND(VALUE(SUBSTITUTE(実質収支比率等に係る経年分析!H$47,"▲","-")),2)</f>
        <v>20.53</v>
      </c>
      <c r="E20" s="171">
        <f>ROUND(VALUE(SUBSTITUTE(実質収支比率等に係る経年分析!I$47,"▲","-")),2)</f>
        <v>20.68</v>
      </c>
      <c r="F20" s="171">
        <f>ROUND(VALUE(SUBSTITUTE(実質収支比率等に係る経年分析!J$47,"▲","-")),2)</f>
        <v>19.920000000000002</v>
      </c>
    </row>
    <row r="21" spans="1:11" x14ac:dyDescent="0.15">
      <c r="A21" s="171" t="s">
        <v>55</v>
      </c>
      <c r="B21" s="171">
        <f>IF(ISNUMBER(VALUE(SUBSTITUTE(実質収支比率等に係る経年分析!F$49,"▲","-"))),ROUND(VALUE(SUBSTITUTE(実質収支比率等に係る経年分析!F$49,"▲","-")),2),NA())</f>
        <v>-6.48</v>
      </c>
      <c r="C21" s="171">
        <f>IF(ISNUMBER(VALUE(SUBSTITUTE(実質収支比率等に係る経年分析!G$49,"▲","-"))),ROUND(VALUE(SUBSTITUTE(実質収支比率等に係る経年分析!G$49,"▲","-")),2),NA())</f>
        <v>-4.1500000000000004</v>
      </c>
      <c r="D21" s="171">
        <f>IF(ISNUMBER(VALUE(SUBSTITUTE(実質収支比率等に係る経年分析!H$49,"▲","-"))),ROUND(VALUE(SUBSTITUTE(実質収支比率等に係る経年分析!H$49,"▲","-")),2),NA())</f>
        <v>-1.1399999999999999</v>
      </c>
      <c r="E21" s="171">
        <f>IF(ISNUMBER(VALUE(SUBSTITUTE(実質収支比率等に係る経年分析!I$49,"▲","-"))),ROUND(VALUE(SUBSTITUTE(実質収支比率等に係る経年分析!I$49,"▲","-")),2),NA())</f>
        <v>2.84</v>
      </c>
      <c r="F21" s="171">
        <f>IF(ISNUMBER(VALUE(SUBSTITUTE(実質収支比率等に係る経年分析!J$49,"▲","-"))),ROUND(VALUE(SUBSTITUTE(実質収支比率等に係る経年分析!J$49,"▲","-")),2),NA())</f>
        <v>0.86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4.1500000000000004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4.9800000000000004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4.7300000000000004</v>
      </c>
    </row>
    <row r="36" spans="1:16" x14ac:dyDescent="0.15">
      <c r="A36" s="172" t="str">
        <f>IF(連結実質赤字比率に係る赤字・黒字の構成分析!C$34="",NA(),連結実質赤字比率に係る赤字・黒字の構成分析!C$34)</f>
        <v>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9.4499999999999993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563</v>
      </c>
      <c r="E42" s="173"/>
      <c r="F42" s="173"/>
      <c r="G42" s="173">
        <f>'実質公債費比率（分子）の構造'!L$52</f>
        <v>584</v>
      </c>
      <c r="H42" s="173"/>
      <c r="I42" s="173"/>
      <c r="J42" s="173">
        <f>'実質公債費比率（分子）の構造'!M$52</f>
        <v>585</v>
      </c>
      <c r="K42" s="173"/>
      <c r="L42" s="173"/>
      <c r="M42" s="173">
        <f>'実質公債費比率（分子）の構造'!N$52</f>
        <v>553</v>
      </c>
      <c r="N42" s="173"/>
      <c r="O42" s="173"/>
      <c r="P42" s="173">
        <f>'実質公債費比率（分子）の構造'!O$52</f>
        <v>536</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209</v>
      </c>
      <c r="C46" s="173"/>
      <c r="D46" s="173"/>
      <c r="E46" s="173">
        <f>'実質公債費比率（分子）の構造'!L$48</f>
        <v>201</v>
      </c>
      <c r="F46" s="173"/>
      <c r="G46" s="173"/>
      <c r="H46" s="173">
        <f>'実質公債費比率（分子）の構造'!M$48</f>
        <v>185</v>
      </c>
      <c r="I46" s="173"/>
      <c r="J46" s="173"/>
      <c r="K46" s="173">
        <f>'実質公債費比率（分子）の構造'!N$48</f>
        <v>155</v>
      </c>
      <c r="L46" s="173"/>
      <c r="M46" s="173"/>
      <c r="N46" s="173">
        <f>'実質公債費比率（分子）の構造'!O$48</f>
        <v>147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456</v>
      </c>
      <c r="C49" s="173"/>
      <c r="D49" s="173"/>
      <c r="E49" s="173">
        <f>'実質公債費比率（分子）の構造'!L$45</f>
        <v>538</v>
      </c>
      <c r="F49" s="173"/>
      <c r="G49" s="173"/>
      <c r="H49" s="173">
        <f>'実質公債費比率（分子）の構造'!M$45</f>
        <v>567</v>
      </c>
      <c r="I49" s="173"/>
      <c r="J49" s="173"/>
      <c r="K49" s="173">
        <f>'実質公債費比率（分子）の構造'!N$45</f>
        <v>608</v>
      </c>
      <c r="L49" s="173"/>
      <c r="M49" s="173"/>
      <c r="N49" s="173">
        <f>'実質公債費比率（分子）の構造'!O$45</f>
        <v>609</v>
      </c>
      <c r="O49" s="173"/>
      <c r="P49" s="173"/>
    </row>
    <row r="50" spans="1:16" x14ac:dyDescent="0.15">
      <c r="A50" s="173" t="s">
        <v>70</v>
      </c>
      <c r="B50" s="173" t="e">
        <f>NA()</f>
        <v>#N/A</v>
      </c>
      <c r="C50" s="173">
        <f>IF(ISNUMBER('実質公債費比率（分子）の構造'!K$53),'実質公債費比率（分子）の構造'!K$53,NA())</f>
        <v>102</v>
      </c>
      <c r="D50" s="173" t="e">
        <f>NA()</f>
        <v>#N/A</v>
      </c>
      <c r="E50" s="173" t="e">
        <f>NA()</f>
        <v>#N/A</v>
      </c>
      <c r="F50" s="173">
        <f>IF(ISNUMBER('実質公債費比率（分子）の構造'!L$53),'実質公債費比率（分子）の構造'!L$53,NA())</f>
        <v>155</v>
      </c>
      <c r="G50" s="173" t="e">
        <f>NA()</f>
        <v>#N/A</v>
      </c>
      <c r="H50" s="173" t="e">
        <f>NA()</f>
        <v>#N/A</v>
      </c>
      <c r="I50" s="173">
        <f>IF(ISNUMBER('実質公債費比率（分子）の構造'!M$53),'実質公債費比率（分子）の構造'!M$53,NA())</f>
        <v>167</v>
      </c>
      <c r="J50" s="173" t="e">
        <f>NA()</f>
        <v>#N/A</v>
      </c>
      <c r="K50" s="173" t="e">
        <f>NA()</f>
        <v>#N/A</v>
      </c>
      <c r="L50" s="173">
        <f>IF(ISNUMBER('実質公債費比率（分子）の構造'!N$53),'実質公債費比率（分子）の構造'!N$53,NA())</f>
        <v>211</v>
      </c>
      <c r="M50" s="173" t="e">
        <f>NA()</f>
        <v>#N/A</v>
      </c>
      <c r="N50" s="173" t="e">
        <f>NA()</f>
        <v>#N/A</v>
      </c>
      <c r="O50" s="173">
        <f>IF(ISNUMBER('実質公債費比率（分子）の構造'!O$53),'実質公債費比率（分子）の構造'!O$53,NA())</f>
        <v>220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5135</v>
      </c>
      <c r="E56" s="172"/>
      <c r="F56" s="172"/>
      <c r="G56" s="172">
        <f>'将来負担比率（分子）の構造'!J$52</f>
        <v>5223</v>
      </c>
      <c r="H56" s="172"/>
      <c r="I56" s="172"/>
      <c r="J56" s="172">
        <f>'将来負担比率（分子）の構造'!K$52</f>
        <v>5382</v>
      </c>
      <c r="K56" s="172"/>
      <c r="L56" s="172"/>
      <c r="M56" s="172">
        <f>'将来負担比率（分子）の構造'!L$52</f>
        <v>7008</v>
      </c>
      <c r="N56" s="172"/>
      <c r="O56" s="172"/>
      <c r="P56" s="172">
        <f>'将来負担比率（分子）の構造'!M$52</f>
        <v>7111</v>
      </c>
    </row>
    <row r="57" spans="1:16" x14ac:dyDescent="0.15">
      <c r="A57" s="172" t="s">
        <v>41</v>
      </c>
      <c r="B57" s="172"/>
      <c r="C57" s="172"/>
      <c r="D57" s="172">
        <f>'将来負担比率（分子）の構造'!I$51</f>
        <v>373</v>
      </c>
      <c r="E57" s="172"/>
      <c r="F57" s="172"/>
      <c r="G57" s="172">
        <f>'将来負担比率（分子）の構造'!J$51</f>
        <v>433</v>
      </c>
      <c r="H57" s="172"/>
      <c r="I57" s="172"/>
      <c r="J57" s="172">
        <f>'将来負担比率（分子）の構造'!K$51</f>
        <v>418</v>
      </c>
      <c r="K57" s="172"/>
      <c r="L57" s="172"/>
      <c r="M57" s="172">
        <f>'将来負担比率（分子）の構造'!L$51</f>
        <v>217</v>
      </c>
      <c r="N57" s="172"/>
      <c r="O57" s="172"/>
      <c r="P57" s="172">
        <f>'将来負担比率（分子）の構造'!M$51</f>
        <v>142</v>
      </c>
    </row>
    <row r="58" spans="1:16" x14ac:dyDescent="0.15">
      <c r="A58" s="172" t="s">
        <v>40</v>
      </c>
      <c r="B58" s="172"/>
      <c r="C58" s="172"/>
      <c r="D58" s="172">
        <f>'将来負担比率（分子）の構造'!I$50</f>
        <v>5850</v>
      </c>
      <c r="E58" s="172"/>
      <c r="F58" s="172"/>
      <c r="G58" s="172">
        <f>'将来負担比率（分子）の構造'!J$50</f>
        <v>5613</v>
      </c>
      <c r="H58" s="172"/>
      <c r="I58" s="172"/>
      <c r="J58" s="172">
        <f>'将来負担比率（分子）の構造'!K$50</f>
        <v>5593</v>
      </c>
      <c r="K58" s="172"/>
      <c r="L58" s="172"/>
      <c r="M58" s="172">
        <f>'将来負担比率（分子）の構造'!L$50</f>
        <v>5406</v>
      </c>
      <c r="N58" s="172"/>
      <c r="O58" s="172"/>
      <c r="P58" s="172">
        <f>'将来負担比率（分子）の構造'!M$50</f>
        <v>5600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958</v>
      </c>
      <c r="C62" s="172"/>
      <c r="D62" s="172"/>
      <c r="E62" s="172">
        <f>'将来負担比率（分子）の構造'!J$45</f>
        <v>851</v>
      </c>
      <c r="F62" s="172"/>
      <c r="G62" s="172"/>
      <c r="H62" s="172">
        <f>'将来負担比率（分子）の構造'!K$45</f>
        <v>720</v>
      </c>
      <c r="I62" s="172"/>
      <c r="J62" s="172"/>
      <c r="K62" s="172">
        <f>'将来負担比率（分子）の構造'!L$45</f>
        <v>729</v>
      </c>
      <c r="L62" s="172"/>
      <c r="M62" s="172"/>
      <c r="N62" s="172">
        <f>'将来負担比率（分子）の構造'!M$45</f>
        <v>693</v>
      </c>
      <c r="O62" s="172"/>
      <c r="P62" s="172"/>
    </row>
    <row r="63" spans="1:16" x14ac:dyDescent="0.15">
      <c r="A63" s="172" t="s">
        <v>33</v>
      </c>
      <c r="B63" s="172">
        <f>'将来負担比率（分子）の構造'!I$44</f>
        <v>55</v>
      </c>
      <c r="C63" s="172"/>
      <c r="D63" s="172"/>
      <c r="E63" s="172">
        <f>'将来負担比率（分子）の構造'!J$44</f>
        <v>43</v>
      </c>
      <c r="F63" s="172"/>
      <c r="G63" s="172"/>
      <c r="H63" s="172">
        <f>'将来負担比率（分子）の構造'!K$44</f>
        <v>31</v>
      </c>
      <c r="I63" s="172"/>
      <c r="J63" s="172"/>
      <c r="K63" s="172">
        <f>'将来負担比率（分子）の構造'!L$44</f>
        <v>62</v>
      </c>
      <c r="L63" s="172"/>
      <c r="M63" s="172"/>
      <c r="N63" s="172">
        <f>'将来負担比率（分子）の構造'!M$44</f>
        <v>50</v>
      </c>
      <c r="O63" s="172"/>
      <c r="P63" s="172"/>
    </row>
    <row r="64" spans="1:16" x14ac:dyDescent="0.15">
      <c r="A64" s="172" t="s">
        <v>32</v>
      </c>
      <c r="B64" s="172">
        <f>'将来負担比率（分子）の構造'!I$43</f>
        <v>1352</v>
      </c>
      <c r="C64" s="172"/>
      <c r="D64" s="172"/>
      <c r="E64" s="172">
        <f>'将来負担比率（分子）の構造'!J$43</f>
        <v>1351</v>
      </c>
      <c r="F64" s="172"/>
      <c r="G64" s="172"/>
      <c r="H64" s="172">
        <f>'将来負担比率（分子）の構造'!K$43</f>
        <v>1337</v>
      </c>
      <c r="I64" s="172"/>
      <c r="J64" s="172"/>
      <c r="K64" s="172">
        <f>'将来負担比率（分子）の構造'!L$43</f>
        <v>1407</v>
      </c>
      <c r="L64" s="172"/>
      <c r="M64" s="172"/>
      <c r="N64" s="172">
        <f>'将来負担比率（分子）の構造'!M$43</f>
        <v>1498</v>
      </c>
      <c r="O64" s="172"/>
      <c r="P64" s="172"/>
    </row>
    <row r="65" spans="1:16" x14ac:dyDescent="0.15">
      <c r="A65" s="172" t="s">
        <v>31</v>
      </c>
      <c r="B65" s="172">
        <f>'将来負担比率（分子）の構造'!I$42</f>
        <v>118</v>
      </c>
      <c r="C65" s="172"/>
      <c r="D65" s="172"/>
      <c r="E65" s="172">
        <f>'将来負担比率（分子）の構造'!J$42</f>
        <v>103</v>
      </c>
      <c r="F65" s="172"/>
      <c r="G65" s="172"/>
      <c r="H65" s="172">
        <f>'将来負担比率（分子）の構造'!K$42</f>
        <v>89</v>
      </c>
      <c r="I65" s="172"/>
      <c r="J65" s="172"/>
      <c r="K65" s="172">
        <f>'将来負担比率（分子）の構造'!L$42</f>
        <v>75</v>
      </c>
      <c r="L65" s="172"/>
      <c r="M65" s="172"/>
      <c r="N65" s="172">
        <f>'将来負担比率（分子）の構造'!M$42</f>
        <v>61</v>
      </c>
      <c r="O65" s="172"/>
      <c r="P65" s="172"/>
    </row>
    <row r="66" spans="1:16" x14ac:dyDescent="0.15">
      <c r="A66" s="172" t="s">
        <v>30</v>
      </c>
      <c r="B66" s="172">
        <f>'将来負担比率（分子）の構造'!I$41</f>
        <v>5710</v>
      </c>
      <c r="C66" s="172"/>
      <c r="D66" s="172"/>
      <c r="E66" s="172">
        <f>'将来負担比率（分子）の構造'!J$41</f>
        <v>5990</v>
      </c>
      <c r="F66" s="172"/>
      <c r="G66" s="172"/>
      <c r="H66" s="172">
        <f>'将来負担比率（分子）の構造'!K$41</f>
        <v>6356</v>
      </c>
      <c r="I66" s="172"/>
      <c r="J66" s="172"/>
      <c r="K66" s="172">
        <f>'将来負担比率（分子）の構造'!L$41</f>
        <v>9236</v>
      </c>
      <c r="L66" s="172"/>
      <c r="M66" s="172"/>
      <c r="N66" s="172">
        <f>'将来負担比率（分子）の構造'!M$41</f>
        <v>9393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687</v>
      </c>
      <c r="C72" s="176">
        <f>基金残高に係る経年分析!G55</f>
        <v>715</v>
      </c>
      <c r="D72" s="176">
        <f>基金残高に係る経年分析!H55</f>
        <v>737</v>
      </c>
    </row>
    <row r="73" spans="1:16" x14ac:dyDescent="0.15">
      <c r="A73" s="175" t="s">
        <v>77</v>
      </c>
      <c r="B73" s="176">
        <f>基金残高に係る経年分析!F56</f>
        <v>387</v>
      </c>
      <c r="C73" s="176">
        <f>基金残高に係る経年分析!G56</f>
        <v>543</v>
      </c>
      <c r="D73" s="176">
        <f>基金残高に係る経年分析!H56</f>
        <v>691</v>
      </c>
    </row>
    <row r="74" spans="1:16" x14ac:dyDescent="0.15">
      <c r="A74" s="175" t="s">
        <v>78</v>
      </c>
      <c r="B74" s="176">
        <f>基金残高に係る経年分析!F57</f>
        <v>4165</v>
      </c>
      <c r="C74" s="176">
        <f>基金残高に係る経年分析!G57</f>
        <v>3788</v>
      </c>
      <c r="D74" s="176">
        <f>基金残高に係る経年分析!H57</f>
        <v>3819</v>
      </c>
    </row>
  </sheetData>
  <sheetProtection algorithmName="SHA-512" hashValue="3HH4iFoOp4EPb149yERsaqoRP3z5cy9BLqYu2E2dyr5SFp5ncAf7/fGPWvaF331K3P+hwdVqOa7SrQ09v9cWLA==" saltValue="HG22UlF/jWEzxt9pGk2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宮田 望</cp:lastModifiedBy>
  <cp:lastPrinted>2023-03-09T04:16:25Z</cp:lastPrinted>
  <dcterms:created xsi:type="dcterms:W3CDTF">2023-02-20T03:32:30Z</dcterms:created>
  <dcterms:modified xsi:type="dcterms:W3CDTF">2023-10-05T08:02:20Z</dcterms:modified>
  <cp:category/>
</cp:coreProperties>
</file>