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U36" i="9" s="1"/>
  <c r="C34" i="9"/>
  <c r="AM34"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<sst xmlns="http://schemas.openxmlformats.org/spreadsheetml/2006/main" count="1095" uniqueCount="559">
  <si>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</si>
  <si>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</si>
  <si>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</si>
  <si>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</si>
  <si>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</si>
  <si>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</si>
  <si>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</si>
  <si>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</si>
  <si>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</si>
  <si>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</si>
  <si>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</si>
  <si>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</si>
  <si>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</si>
  <si>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</si>
  <si>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</si>
  <si>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</si>
  <si>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</si>
  <si>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</si>
  <si>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</si>
  <si>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</si>
  <si>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</si>
  <si>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</si>
  <si>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</si>
  <si>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</si>
  <si>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</si>
  <si>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</si>
  <si>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</si>
  <si>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</si>
  <si>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</si>
  <si>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</si>
  <si>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</si>
  <si>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</si>
  <si>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</si>
  <si>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</si>
  <si>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</si>
  <si>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</si>
  <si>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</si>
  <si>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</si>
  <si>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</si>
  <si>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</si>
  <si>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</si>
  <si>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</si>
  <si>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</si>
  <si>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</si>
  <si>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</si>
  <si>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</si>
  <si>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</si>
  <si>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</si>
  <si>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</si>
  <si>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</si>
  <si>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</si>
  <si>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</si>
  <si>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</si>
  <si>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</si>
  <si>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</si>
  <si>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</si>
  <si>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</si>
  <si>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</si>
  <si>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</si>
  <si>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</si>
  <si>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</si>
  <si>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</si>
  <si>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</si>
  <si>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</si>
  <si>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</si>
  <si>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</si>
  <si>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</si>
  <si>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</si>
  <si>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</si>
  <si>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</si>
  <si>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</si>
  <si>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</si>
  <si>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</si>
  <si>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</si>
  <si>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</si>
  <si>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</si>
  <si>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</si>
  <si>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</si>
  <si>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</si>
  <si>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</si>
  <si>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</si>
  <si>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</si>
  <si>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</si>
  <si>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</si>
  <si>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</si>
  <si>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</si>
  <si>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</si>
  <si>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</si>
  <si>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</si>
  <si>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</si>
  <si>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</si>
  <si>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</si>
  <si>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</si>
  <si>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</si>
  <si>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</si>
  <si>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</si>
  <si>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</si>
  <si>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</si>
  <si>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</si>
  <si>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</si>
  <si>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</si>
  <si>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</si>
  <si>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</si>
  <si>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</si>
  <si>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</si>
  <si>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</si>
  <si>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</si>
  <si>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</si>
  <si>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</si>
  <si>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</si>
  <si>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</si>
  <si>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</si>
  <si>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</si>
  <si>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</si>
  <si>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</si>
  <si>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</si>
  <si>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</si>
  <si>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</si>
  <si>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</si>
  <si>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</si>
  <si>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</si>
  <si>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</si>
  <si>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</si>
  <si>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</si>
  <si>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</si>
  <si>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</si>
  <si>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</si>
  <si>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</si>
  <si>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</si>
  <si>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</si>
  <si>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</si>
  <si>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</si>
  <si>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</si>
  <si>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</si>
  <si>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</si>
  <si>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</si>
  <si>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</si>
  <si>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</si>
  <si>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</si>
  <si>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</si>
  <si>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</si>
  <si>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</si>
  <si>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</si>
  <si>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</si>
  <si>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</si>
  <si>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</si>
  <si>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</si>
  <si>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</si>
  <si>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</si>
  <si>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</si>
  <si>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</si>
  <si>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</si>
  <si>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</si>
  <si>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</si>
  <si>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</si>
  <si>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</si>
  <si>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</si>
  <si>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</si>
  <si>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</si>
  <si>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</si>
  <si>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</si>
  <si>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</si>
  <si>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</si>
  <si>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</si>
  <si>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</si>
  <si>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</si>
  <si>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</si>
  <si>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</si>
  <si>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</si>
  <si>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</si>
  <si>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</si>
  <si>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</si>
  <si>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</si>
  <si>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</si>
  <si>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</si>
  <si>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</si>
  <si>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</si>
  <si>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</si>
  <si>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</si>
  <si>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</si>
  <si>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</si>
  <si>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</si>
  <si>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</si>
  <si>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</si>
  <si>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</si>
  <si>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</si>
  <si>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</si>
  <si>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</si>
  <si>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</si>
  <si>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</si>
  <si>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</si>
  <si>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</si>
  <si>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</si>
  <si>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</si>
  <si>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</si>
  <si>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</si>
  <si>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</si>
  <si>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</si>
  <si>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北海道津別町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</si>
  <si>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</si>
  <si>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</si>
  <si>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</si>
  <si>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</si>
  <si>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</si>
  <si>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</si>
  <si>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</si>
  <si>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</si>
  <si>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</si>
  <si>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</si>
  <si>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</si>
  <si>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</si>
  <si>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</si>
  <si>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</si>
  <si>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</si>
  <si>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</si>
  <si>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</si>
  <si>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</si>
  <si>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</si>
  <si>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</si>
  <si>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</si>
  <si>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</si>
  <si>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</si>
  <si>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</si>
  <si>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</si>
  <si>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</si>
  <si>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</si>
  <si>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</si>
  <si>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</si>
  <si>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</si>
  <si>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</si>
  <si>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</si>
  <si>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</si>
  <si>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</si>
  <si>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</si>
  <si>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</si>
  <si>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</si>
  <si>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</si>
  <si>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</si>
  <si>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</si>
  <si>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</si>
  <si>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</si>
  <si>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</si>
  <si>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</si>
  <si>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</si>
  <si>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</si>
  <si>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</si>
  <si>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</si>
  <si>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</si>
  <si>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</si>
  <si>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</si>
  <si>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</si>
  <si>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</si>
  <si>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</si>
  <si>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</si>
  <si>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</si>
  <si>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</si>
  <si>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</si>
  <si>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</si>
  <si>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</si>
  <si>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</si>
  <si>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</si>
  <si>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</si>
  <si>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</si>
  <si>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</si>
  <si>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</si>
  <si>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</si>
  <si>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</si>
  <si>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</si>
  <si>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</si>
  <si>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</si>
  <si>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</si>
  <si>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</si>
  <si>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</si>
  <si>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</si>
  <si>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</si>
  <si>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</si>
  <si>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</si>
  <si>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</si>
  <si>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</si>
  <si>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</si>
  <si>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</si>
  <si>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</si>
  <si>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</si>
  <si>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</si>
  <si>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</si>
  <si>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</si>
  <si>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</si>
  <si>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</si>
  <si>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</si>
  <si>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</si>
  <si>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</si>
  <si>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</si>
  <si>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</si>
  <si>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</si>
  <si>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</si>
  <si>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</si>
  <si>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</si>
  <si>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</si>
  <si>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</si>
  <si>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</si>
  <si>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</si>
  <si>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</si>
  <si>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</si>
  <si>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</si>
  <si>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</si>
  <si>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</si>
  <si>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</si>
  <si>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</si>
  <si>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</si>
  <si>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</si>
  <si>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</si>
  <si>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</si>
  <si>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</si>
  <si>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</si>
  <si>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</si>
  <si>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</si>
  <si>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</si>
  <si>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</si>
  <si>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</si>
  <si>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</si>
  <si>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</si>
  <si>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</si>
  <si>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</si>
  <si>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</si>
  <si>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</si>
  <si>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</si>
  <si>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</si>
  <si>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</si>
  <si>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</si>
  <si>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</si>
  <si>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</si>
  <si>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</si>
  <si>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</si>
  <si>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</si>
  <si>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</si>
  <si>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</si>
  <si>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</si>
  <si>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</si>
  <si>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</si>
  <si>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</si>
  <si>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</si>
  <si>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</si>
  <si>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</si>
  <si>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</si>
  <si>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</si>
  <si>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</si>
  <si>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</si>
  <si>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</si>
  <si>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</si>
  <si>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北海道津別町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</si>
  <si>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</si>
  <si>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</si>
  <si>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</si>
  <si>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</si>
  <si>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</si>
  <si>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</si>
  <si>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</si>
  <si>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</si>
  <si>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</si>
  <si>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</si>
  <si>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</si>
  <si>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</si>
  <si>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</si>
  <si>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</si>
  <si>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</si>
  <si>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</si>
  <si>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</si>
  <si>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</si>
  <si>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</si>
  <si>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</si>
  <si>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</si>
  <si>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</si>
  <si>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</si>
  <si>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</si>
  <si>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</si>
  <si>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</si>
  <si>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</si>
  <si>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</si>
  <si>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</si>
  <si>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</si>
  <si>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</si>
  <si>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</si>
  <si>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</si>
  <si>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</si>
  <si>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</si>
  <si>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</si>
  <si>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</si>
  <si>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</si>
  <si>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</si>
  <si>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</si>
  <si>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</si>
  <si>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</si>
  <si>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</si>
  <si>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</si>
  <si>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</si>
  <si>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</si>
  <si>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</si>
  <si>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</si>
  <si>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</si>
  <si>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</si>
  <si>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</si>
  <si>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</si>
  <si>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</si>
  <si>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</si>
  <si>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</si>
  <si>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</si>
  <si>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</si>
  <si>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</si>
  <si>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</si>
  <si>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</si>
  <si>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</si>
  <si>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</si>
  <si>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</si>
  <si>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</si>
  <si>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</si>
  <si>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</si>
  <si>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</si>
  <si>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</si>
  <si>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</si>
  <si>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</si>
  <si>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</si>
  <si>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</si>
  <si>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</si>
  <si>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</si>
  <si>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</si>
  <si>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</si>
  <si>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</si>
  <si>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</si>
  <si>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</si>
  <si>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</si>
  <si>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</si>
  <si>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</si>
  <si>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</si>
  <si>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</si>
  <si>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</si>
  <si>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</si>
  <si>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</si>
  <si>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</si>
  <si>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</si>
  <si>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</si>
  <si>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</si>
  <si>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</si>
  <si>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</si>
  <si>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</si>
  <si>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</si>
  <si>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</si>
  <si>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</si>
  <si>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</si>
  <si>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</si>
  <si>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</si>
  <si>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</si>
  <si>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</si>
  <si>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</si>
  <si>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</si>
  <si>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</si>
  <si>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</si>
  <si>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</si>
  <si>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</si>
  <si>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</si>
  <si>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</si>
  <si>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</si>
  <si>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</si>
  <si>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</si>
  <si>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</si>
  <si>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</si>
  <si>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</si>
  <si>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</si>
  <si>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</si>
  <si>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</si>
  <si>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</si>
  <si>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</si>
  <si>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</si>
  <si>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</si>
  <si>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</si>
  <si>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</si>
  <si>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</si>
  <si>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</si>
  <si>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</si>
  <si>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</si>
  <si>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</si>
  <si>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</si>
  <si>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</si>
  <si>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</si>
  <si>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</si>
  <si>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</si>
  <si>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</si>
  <si>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</si>
  <si>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</si>
  <si>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</si>
  <si>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</si>
  <si>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</si>
  <si>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</si>
  <si>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</si>
  <si>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</si>
  <si>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</si>
  <si>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</si>
  <si>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</si>
  <si>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</si>
  <si>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</si>
  <si>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</si>
  <si>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</si>
  <si>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</si>
  <si>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</si>
  <si>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</si>
  <si>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</si>
  <si>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</si>
  <si>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</si>
  <si>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</si>
  <si>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</si>
  <si>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</si>
  <si>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</si>
  <si>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</si>
  <si>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</si>
  <si>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</si>
  <si>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</si>
  <si>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</si>
  <si>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</si>
  <si>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</si>
  <si>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</si>
  <si>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</si>
  <si>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</si>
  <si>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</si>
  <si>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</si>
  <si>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</si>
  <si>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</si>
  <si>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</si>
  <si>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2.04</t>
  </si>
  <si>
    <t>水道事業会計</t>
  </si>
  <si>
    <t>一般会計</t>
  </si>
  <si>
    <t>下水道事業特別会計</t>
  </si>
  <si>
    <t>国民健康保険事業特別会計</t>
  </si>
  <si>
    <t>簡易水道事業特別会計</t>
  </si>
  <si>
    <t>介護保険事業特別会計</t>
  </si>
  <si>
    <t>後期高齢者医療事業特別会計</t>
  </si>
  <si>
    <t>その他会計（赤字）</t>
  </si>
  <si>
    <t>その他会計（黒字）</t>
  </si>
  <si>
    <t>-</t>
    <phoneticPr fontId="2"/>
  </si>
  <si>
    <t>美幌・津別広域事務組合</t>
    <rPh sb="0" eb="2">
      <t>ビホロ</t>
    </rPh>
    <rPh sb="3" eb="5">
      <t>ツベツ</t>
    </rPh>
    <rPh sb="5" eb="7">
      <t>コウイキ</t>
    </rPh>
    <rPh sb="7" eb="9">
      <t>ジム</t>
    </rPh>
    <rPh sb="9" eb="11">
      <t>クミアイ</t>
    </rPh>
    <phoneticPr fontId="2"/>
  </si>
  <si>
    <t>網走地方教育研修センター組合</t>
    <rPh sb="0" eb="2">
      <t>アバシリ</t>
    </rPh>
    <rPh sb="2" eb="4">
      <t>チホウ</t>
    </rPh>
    <rPh sb="4" eb="6">
      <t>キョウイク</t>
    </rPh>
    <rPh sb="6" eb="8">
      <t>ケンシュウ</t>
    </rPh>
    <rPh sb="12" eb="14">
      <t>クミアイ</t>
    </rPh>
    <phoneticPr fontId="2"/>
  </si>
  <si>
    <t>-</t>
    <phoneticPr fontId="2"/>
  </si>
  <si>
    <t>-</t>
    <phoneticPr fontId="2"/>
  </si>
  <si>
    <t>津別町振興公社</t>
    <rPh sb="0" eb="3">
      <t>ツベツチョウ</t>
    </rPh>
    <rPh sb="3" eb="5">
      <t>シンコウ</t>
    </rPh>
    <rPh sb="5" eb="7">
      <t>コウシャ</t>
    </rPh>
    <phoneticPr fontId="2"/>
  </si>
  <si>
    <t>相生振興公社</t>
    <rPh sb="0" eb="2">
      <t>アイオイ</t>
    </rPh>
    <rPh sb="2" eb="4">
      <t>シンコウ</t>
    </rPh>
    <rPh sb="4" eb="6">
      <t>コウシャ</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</si>
  <si>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</si>
  <si>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</si>
  <si>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</si>
  <si>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</si>
  <si>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</si>
  <si>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</si>
  <si>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</si>
  <si>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</si>
  <si>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</si>
  <si>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</si>
  <si>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</si>
  <si>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</si>
  <si>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</si>
  <si>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</si>
  <si>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将来負担比率は、財政調整基金等の積立による充当可能基金の増額等により生じていない。実質公債費比率は、過疎対策事業債など財政運営に有利な地方債の借入により減少傾向にある。</t>
    <rPh sb="0" eb="2">
      <t>ショウライ</t>
    </rPh>
    <rPh sb="2" eb="4">
      <t>フタン</t>
    </rPh>
    <rPh sb="4" eb="6">
      <t>ヒリツ</t>
    </rPh>
    <rPh sb="8" eb="10">
      <t>ザイセイ</t>
    </rPh>
    <rPh sb="10" eb="12">
      <t>チョウセイ</t>
    </rPh>
    <rPh sb="12" eb="14">
      <t>キキン</t>
    </rPh>
    <rPh sb="14" eb="15">
      <t>トウ</t>
    </rPh>
    <rPh sb="16" eb="18">
      <t>ツミタテ</t>
    </rPh>
    <rPh sb="21" eb="23">
      <t>ジュウトウ</t>
    </rPh>
    <rPh sb="23" eb="25">
      <t>カノウ</t>
    </rPh>
    <rPh sb="25" eb="27">
      <t>キキン</t>
    </rPh>
    <rPh sb="28" eb="30">
      <t>ゾウガク</t>
    </rPh>
    <rPh sb="30" eb="31">
      <t>トウ</t>
    </rPh>
    <rPh sb="34" eb="35">
      <t>ショウ</t>
    </rPh>
    <rPh sb="41" eb="43">
      <t>ジッシツ</t>
    </rPh>
    <rPh sb="43" eb="46">
      <t>コウサイヒ</t>
    </rPh>
    <rPh sb="46" eb="48">
      <t>ヒリツ</t>
    </rPh>
    <rPh sb="50" eb="52">
      <t>カソ</t>
    </rPh>
    <rPh sb="52" eb="54">
      <t>タイサク</t>
    </rPh>
    <rPh sb="54" eb="56">
      <t>ジギョウ</t>
    </rPh>
    <rPh sb="56" eb="57">
      <t>サイ</t>
    </rPh>
    <rPh sb="59" eb="61">
      <t>ザイセイ</t>
    </rPh>
    <rPh sb="61" eb="63">
      <t>ウンエイ</t>
    </rPh>
    <rPh sb="64" eb="66">
      <t>ユウリ</t>
    </rPh>
    <rPh sb="67" eb="70">
      <t>チホウサイ</t>
    </rPh>
    <rPh sb="71" eb="73">
      <t>カリイレ</t>
    </rPh>
    <rPh sb="76" eb="78">
      <t>ゲンショウ</t>
    </rPh>
    <rPh sb="78" eb="80">
      <t>ケイコウ</t>
    </rPh>
    <phoneticPr fontId="5"/>
  </si>
  <si>
    <t>将来負担比率は、財政調整基金等の積立による充当可能基金の増額等により生じていない。有形固定資産減価償却率は、施設の老朽化が進行している状況から、今後計画的に維持更新のための投資を進めていく必要がある。</t>
    <rPh sb="41" eb="43">
      <t>ユウケイ</t>
    </rPh>
    <rPh sb="43" eb="45">
      <t>コテイ</t>
    </rPh>
    <rPh sb="45" eb="47">
      <t>シサン</t>
    </rPh>
    <rPh sb="47" eb="49">
      <t>ゲンカ</t>
    </rPh>
    <rPh sb="49" eb="51">
      <t>ショウキャク</t>
    </rPh>
    <rPh sb="51" eb="52">
      <t>リツ</t>
    </rPh>
    <rPh sb="54" eb="56">
      <t>シセツ</t>
    </rPh>
    <rPh sb="57" eb="60">
      <t>ロウキュウカ</t>
    </rPh>
    <rPh sb="61" eb="63">
      <t>シンコウ</t>
    </rPh>
    <rPh sb="67" eb="69">
      <t>ジョウキョウ</t>
    </rPh>
    <rPh sb="72" eb="74">
      <t>コンゴ</t>
    </rPh>
    <rPh sb="74" eb="77">
      <t>ケイカクテキ</t>
    </rPh>
    <rPh sb="78" eb="80">
      <t>イジ</t>
    </rPh>
    <rPh sb="80" eb="82">
      <t>コウシン</t>
    </rPh>
    <rPh sb="86" eb="88">
      <t>トウシ</t>
    </rPh>
    <rPh sb="89" eb="90">
      <t>スス</t>
    </rPh>
    <rPh sb="94" eb="9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</si>
</sst>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136147</c:v>
                </c:pt>
                <c:pt idx="1">
                  <c:v>207158</c:v>
                </c:pt>
                <c:pt idx="2">
                  <c:v>355356</c:v>
                </c:pt>
                <c:pt idx="3">
                  <c:v>144491</c:v>
                </c:pt>
                <c:pt idx="4">
                  <c:v>206771</c:v>
                </c:pt>
              </c:numCache>
            </c:numRef>
          </c:val>
          <c:smooth val="0"/>
        </c:ser>
        <c:dLbls>
          <c:showLegendKey val="0"/>
          <c:showVal val="0"/>
          <c:showCatName val="0"/>
          <c:showSerName val="0"/>
          <c:showPercent val="0"/>
          <c:showBubbleSize val="0"/>
        </c:dLbls>
        <c:marker val="1"/>
        <c:smooth val="0"/>
        <c:axId val="131107072"/>
        <c:axId val="131109248"/>
      </c:lineChart>
      <c:catAx>
        <c:axId val="131107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109248"/>
        <c:crosses val="autoZero"/>
        <c:auto val="1"/>
        <c:lblAlgn val="ctr"/>
        <c:lblOffset val="100"/>
        <c:tickLblSkip val="1"/>
        <c:tickMarkSkip val="1"/>
        <c:noMultiLvlLbl val="0"/>
      </c:catAx>
      <c:valAx>
        <c:axId val="1311092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10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1.81</c:v>
                </c:pt>
                <c:pt idx="1">
                  <c:v>0.21</c:v>
                </c:pt>
                <c:pt idx="2">
                  <c:v>2.83</c:v>
                </c:pt>
                <c:pt idx="3">
                  <c:v>3.56</c:v>
                </c:pt>
                <c:pt idx="4">
                  <c:v>3.78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27.25</c:v>
                </c:pt>
                <c:pt idx="1">
                  <c:v>26.9</c:v>
                </c:pt>
                <c:pt idx="2">
                  <c:v>29.5</c:v>
                </c:pt>
                <c:pt idx="3">
                  <c:v>30.39</c:v>
                </c:pt>
                <c:pt idx="4">
                  <c:v>31.17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2447360"/>
        <c:axId val="142449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c:v>
                </c:pt>
                <c:pt idx="1">
                  <c:v>-2.04</c:v>
                </c:pt>
                <c:pt idx="2">
                  <c:v>3.02</c:v>
                </c:pt>
                <c:pt idx="3">
                  <c:v>2.2400000000000002</c:v>
                </c:pt>
                <c:pt idx="4">
                  <c:v>0.14000000000000001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2447360"/>
        <c:axId val="142449280"/>
      </c:lineChart>
      <c:catAx>
        <c:axId val="1424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449280"/>
        <c:crosses val="autoZero"/>
        <c:auto val="1"/>
        <c:lblAlgn val="ctr"/>
        <c:lblOffset val="100"/>
        <c:tickLblSkip val="1"/>
        <c:tickMarkSkip val="1"/>
        <c:noMultiLvlLbl val="0"/>
      </c:catAx>
      <c:valAx>
        <c:axId val="14244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4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0.08</c:v>
                </c:pt>
                <c:pt idx="4">
                  <c:v>#N/A</c:v>
                </c:pt>
                <c:pt idx="5">
                  <c:v>0.08</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0.05</c:v>
                </c:pt>
                <c:pt idx="4">
                  <c:v>#N/A</c:v>
                </c:pt>
                <c:pt idx="5">
                  <c:v>0.11</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c:v>
                </c:pt>
                <c:pt idx="2">
                  <c:v>#N/A</c:v>
                </c:pt>
                <c:pt idx="3">
                  <c:v>2.1</c:v>
                </c:pt>
                <c:pt idx="4">
                  <c:v>#N/A</c:v>
                </c:pt>
                <c:pt idx="5">
                  <c:v>2.82</c:v>
                </c:pt>
                <c:pt idx="6">
                  <c:v>#N/A</c:v>
                </c:pt>
                <c:pt idx="7">
                  <c:v>3.56</c:v>
                </c:pt>
                <c:pt idx="8">
                  <c:v>#N/A</c:v>
                </c:pt>
                <c:pt idx="9">
                  <c:v>3.77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5.79</c:v>
                </c:pt>
                <c:pt idx="2">
                  <c:v>#N/A</c:v>
                </c:pt>
                <c:pt idx="3">
                  <c:v>6.69</c:v>
                </c:pt>
                <c:pt idx="4">
                  <c:v>#N/A</c:v>
                </c:pt>
                <c:pt idx="5">
                  <c:v>7.53</c:v>
                </c:pt>
                <c:pt idx="6">
                  <c:v>#N/A</c:v>
                </c:pt>
                <c:pt idx="7">
                  <c:v>7.64</c:v>
                </c:pt>
                <c:pt idx="8">
                  <c:v>#N/A</c:v>
                </c:pt>
                <c:pt idx="9">
                  <c:v>8.06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830208"/>
        <c:axId val="142844288"/>
      </c:barChart>
      <c:catAx>
        <c:axId val="1428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44288"/>
        <c:crosses val="autoZero"/>
        <c:auto val="1"/>
        <c:lblAlgn val="ctr"/>
        <c:lblOffset val="100"/>
        <c:tickLblSkip val="1"/>
        <c:tickMarkSkip val="1"/>
        <c:noMultiLvlLbl val="0"/>
      </c:catAx>
      <c:valAx>
        <c:axId val="14284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3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636</c:v>
                </c:pt>
                <c:pt idx="5">
                  <c:v>606</c:v>
                </c:pt>
                <c:pt idx="8">
                  <c:v>593</c:v>
                </c:pt>
                <c:pt idx="11">
                  <c:v>566</c:v>
                </c:pt>
                <c:pt idx="14">
                  <c:v>566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218</c:v>
                </c:pt>
                <c:pt idx="3">
                  <c:v>217</c:v>
                </c:pt>
                <c:pt idx="6">
                  <c:v>206</c:v>
                </c:pt>
                <c:pt idx="9">
                  <c:v>196</c:v>
                </c:pt>
                <c:pt idx="12">
                  <c:v>223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611</c:v>
                </c:pt>
                <c:pt idx="3">
                  <c:v>562</c:v>
                </c:pt>
                <c:pt idx="6">
                  <c:v>516</c:v>
                </c:pt>
                <c:pt idx="9">
                  <c:v>459</c:v>
                </c:pt>
                <c:pt idx="12">
                  <c:v>453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577728"/>
        <c:axId val="14273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193</c:v>
                </c:pt>
                <c:pt idx="2">
                  <c:v>#N/A</c:v>
                </c:pt>
                <c:pt idx="3">
                  <c:v>#N/A</c:v>
                </c:pt>
                <c:pt idx="4">
                  <c:v>173</c:v>
                </c:pt>
                <c:pt idx="5">
                  <c:v>#N/A</c:v>
                </c:pt>
                <c:pt idx="6">
                  <c:v>#N/A</c:v>
                </c:pt>
                <c:pt idx="7">
                  <c:v>130</c:v>
                </c:pt>
                <c:pt idx="8">
                  <c:v>#N/A</c:v>
                </c:pt>
                <c:pt idx="9">
                  <c:v>#N/A</c:v>
                </c:pt>
                <c:pt idx="10">
                  <c:v>89</c:v>
                </c:pt>
                <c:pt idx="11">
                  <c:v>#N/A</c:v>
                </c:pt>
                <c:pt idx="12">
                  <c:v>#N/A</c:v>
                </c:pt>
                <c:pt idx="13">
                  <c:v>110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577728"/>
        <c:axId val="142733312"/>
      </c:lineChart>
      <c:catAx>
        <c:axId val="1315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733312"/>
        <c:crosses val="autoZero"/>
        <c:auto val="1"/>
        <c:lblAlgn val="ctr"/>
        <c:lblOffset val="100"/>
        <c:tickLblSkip val="1"/>
        <c:tickMarkSkip val="1"/>
        <c:noMultiLvlLbl val="0"/>
      </c:catAx>
      <c:valAx>
        <c:axId val="14273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7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5336</c:v>
                </c:pt>
                <c:pt idx="5">
                  <c:v>5187</c:v>
                </c:pt>
                <c:pt idx="8">
                  <c:v>5389</c:v>
                </c:pt>
                <c:pt idx="11">
                  <c:v>5273</c:v>
                </c:pt>
                <c:pt idx="14">
                  <c:v>5185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4338</c:v>
                </c:pt>
                <c:pt idx="5">
                  <c:v>4800</c:v>
                </c:pt>
                <c:pt idx="8">
                  <c:v>4913</c:v>
                </c:pt>
                <c:pt idx="11">
                  <c:v>5300</c:v>
                </c:pt>
                <c:pt idx="14">
                  <c:v>5728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1477</c:v>
                </c:pt>
                <c:pt idx="3">
                  <c:v>1373</c:v>
                </c:pt>
                <c:pt idx="6">
                  <c:v>1143</c:v>
                </c:pt>
                <c:pt idx="9">
                  <c:v>975</c:v>
                </c:pt>
                <c:pt idx="12">
                  <c:v>974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c:v>
                </c:pt>
                <c:pt idx="3">
                  <c:v>101</c:v>
                </c:pt>
                <c:pt idx="6">
                  <c:v>78</c:v>
                </c:pt>
                <c:pt idx="9">
                  <c:v>78</c:v>
                </c:pt>
                <c:pt idx="12">
                  <c:v>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1741</c:v>
                </c:pt>
                <c:pt idx="3">
                  <c:v>1578</c:v>
                </c:pt>
                <c:pt idx="6">
                  <c:v>1453</c:v>
                </c:pt>
                <c:pt idx="9">
                  <c:v>1372</c:v>
                </c:pt>
                <c:pt idx="12">
                  <c:v>1302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146</c:v>
                </c:pt>
                <c:pt idx="12">
                  <c:v>128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4650</c:v>
                </c:pt>
                <c:pt idx="3">
                  <c:v>4738</c:v>
                </c:pt>
                <c:pt idx="6">
                  <c:v>5302</c:v>
                </c:pt>
                <c:pt idx="9">
                  <c:v>5335</c:v>
                </c:pt>
                <c:pt idx="12">
                  <c:v>5665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241664"/>
        <c:axId val="13224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241664"/>
        <c:axId val="132247936"/>
      </c:lineChart>
      <c:catAx>
        <c:axId val="13224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247936"/>
        <c:crosses val="autoZero"/>
        <c:auto val="1"/>
        <c:lblAlgn val="ctr"/>
        <c:lblOffset val="100"/>
        <c:tickLblSkip val="1"/>
        <c:tickMarkSkip val="1"/>
        <c:noMultiLvlLbl val="0"/>
      </c:catAx>
      <c:valAx>
        <c:axId val="1322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4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3227904"/>
        <c:axId val="143234176"/>
      </c:scatterChart>
      <c:valAx>
        <c:axId val="143227904"/>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234176"/>
        <c:crosses val="autoZero"/>
        <c:crossBetween val="midCat"/>
      </c:valAx>
      <c:valAx>
        <c:axId val="1432341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227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6.6</c:v>
                </c:pt>
                <c:pt idx="2">
                  <c:v>5.3</c:v>
                </c:pt>
                <c:pt idx="3">
                  <c:v>4.2</c:v>
                </c:pt>
                <c:pt idx="4">
                  <c:v>3.7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3830016"/>
        <c:axId val="143844480"/>
      </c:scatterChart>
      <c:valAx>
        <c:axId val="143830016"/>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844480"/>
        <c:crosses val="autoZero"/>
        <c:crossBetween val="midCat"/>
      </c:valAx>
      <c:valAx>
        <c:axId val="14384448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830016"/>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実質公債費比率は３カ年平均</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年々減少傾向にある。その要因である元利償還金の額が新規発行の抑制と、公債費の償還額が平成20年度より減少したことから、類似団体平均を下回ったところである。普通交付税に措置される算入公債費等も臨時財政対策債や過疎対策事業債など財政運営に有利な地方債の発行により、実質公債費比率の分子となる額も減少傾向にある。今後も投資的経費の圧縮を図るとともに起債依存型の事業実施を見直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財政調整基金及び減債基金等の積立による充当可能基金の増額等により平成20年度以降は将来負担比率は生じていない。今後も地方債発行の抑制や基金の運用の適正化に努めマイナス比率の確保に努める。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北海道津別町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4,982
4,973
716.80
6,131,801
5,980,800
132,038
3,495,365
5,664,829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03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0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08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144399</xdr:rowOff>
    </xdr:from>
    <xdr:to>
      <xdr:col>3</xdr:col>
      <xdr:colOff>511175</xdr:colOff>
      <xdr:row>30</xdr:row>
      <xdr:rowOff>74549</xdr:rowOff>
    </xdr:to>
    <xdr:sp macro="" textlink="">
      <xdr:nvSpPr>
        <xdr:cNvPr id="81" name="円/楕円 80"/>
        <xdr:cNvSpPr/>
      </xdr:nvSpPr>
      <xdr:spPr>
        <a:xfrm>
          <a:off x="4000500" y="51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486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65676</xdr:rowOff>
    </xdr:from>
    <xdr:ext cx="405111" cy="259045"/>
    <xdr:sp macro="" textlink="">
      <xdr:nvSpPr>
        <xdr:cNvPr id="83" name="n_1mainValue有形固定資産減価償却率"/>
        <xdr:cNvSpPr txBox="1"/>
      </xdr:nvSpPr>
      <xdr:spPr>
        <a:xfrm>
          <a:off x="3836043" y="520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債務償還可能年数は総務省で算出式を精査中であり、財政状況資料集においては、平成２９年度より公表する。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北海道津別町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4,982
4,973
716.80
6,131,801
5,980,800
132,038
3,495,365
5,664,829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155702</xdr:rowOff>
    </xdr:from>
    <xdr:to>
      <xdr:col>5</xdr:col>
      <xdr:colOff>409575</xdr:colOff>
      <xdr:row>36</xdr:row>
      <xdr:rowOff>85852</xdr:rowOff>
    </xdr:to>
    <xdr:sp macro="" textlink="">
      <xdr:nvSpPr>
        <xdr:cNvPr id="68" name="円/楕円 67"/>
        <xdr:cNvSpPr/>
      </xdr:nvSpPr>
      <xdr:spPr>
        <a:xfrm>
          <a:off x="3746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102379</xdr:rowOff>
    </xdr:from>
    <xdr:ext cx="405111" cy="259045"/>
    <xdr:sp macro="" textlink="">
      <xdr:nvSpPr>
        <xdr:cNvPr id="70" name="n_1mainValue【道路】&#10;有形固定資産減価償却率"/>
        <xdr:cNvSpPr txBox="1"/>
      </xdr:nvSpPr>
      <xdr:spPr>
        <a:xfrm>
          <a:off x="3582043"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156127</xdr:rowOff>
    </xdr:from>
    <xdr:to>
      <xdr:col>14</xdr:col>
      <xdr:colOff>79375</xdr:colOff>
      <xdr:row>39</xdr:row>
      <xdr:rowOff>86277</xdr:rowOff>
    </xdr:to>
    <xdr:sp macro="" textlink="">
      <xdr:nvSpPr>
        <xdr:cNvPr id="109" name="円/楕円 108"/>
        <xdr:cNvSpPr/>
      </xdr:nvSpPr>
      <xdr:spPr>
        <a:xfrm>
          <a:off x="9588500" y="6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77404</xdr:rowOff>
    </xdr:from>
    <xdr:ext cx="534377" cy="259045"/>
    <xdr:sp macro="" textlink="">
      <xdr:nvSpPr>
        <xdr:cNvPr id="111" name="n_1mainValue【道路】&#10;一人当たり延長"/>
        <xdr:cNvSpPr txBox="1"/>
      </xdr:nvSpPr>
      <xdr:spPr>
        <a:xfrm>
          <a:off x="9359410" y="67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128270</xdr:rowOff>
    </xdr:from>
    <xdr:to>
      <xdr:col>5</xdr:col>
      <xdr:colOff>409575</xdr:colOff>
      <xdr:row>62</xdr:row>
      <xdr:rowOff>58420</xdr:rowOff>
    </xdr:to>
    <xdr:sp macro="" textlink="">
      <xdr:nvSpPr>
        <xdr:cNvPr id="149" name="円/楕円 148"/>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49547</xdr:rowOff>
    </xdr:from>
    <xdr:ext cx="405111" cy="259045"/>
    <xdr:sp macro="" textlink="">
      <xdr:nvSpPr>
        <xdr:cNvPr id="151" name="n_1mainValue【橋りょう・トンネル】&#10;有形固定資産減価償却率"/>
        <xdr:cNvSpPr txBox="1"/>
      </xdr:nvSpPr>
      <xdr:spPr>
        <a:xfrm>
          <a:off x="3582043"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154676</xdr:rowOff>
    </xdr:from>
    <xdr:to>
      <xdr:col>14</xdr:col>
      <xdr:colOff>79375</xdr:colOff>
      <xdr:row>60</xdr:row>
      <xdr:rowOff>84826</xdr:rowOff>
    </xdr:to>
    <xdr:sp macro="" textlink="">
      <xdr:nvSpPr>
        <xdr:cNvPr id="186" name="円/楕円 185"/>
        <xdr:cNvSpPr/>
      </xdr:nvSpPr>
      <xdr:spPr>
        <a:xfrm>
          <a:off x="9588500" y="102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58</xdr:row>
      <xdr:rowOff>101353</xdr:rowOff>
    </xdr:from>
    <xdr:ext cx="690189" cy="259045"/>
    <xdr:sp macro="" textlink="">
      <xdr:nvSpPr>
        <xdr:cNvPr id="188" name="n_1mainValue【橋りょう・トンネル】&#10;一人当たり有形固定資産（償却資産）額"/>
        <xdr:cNvSpPr txBox="1"/>
      </xdr:nvSpPr>
      <xdr:spPr>
        <a:xfrm>
          <a:off x="9281504" y="10045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1,425,577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28" name="円/楕円 227"/>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68597</xdr:rowOff>
    </xdr:from>
    <xdr:ext cx="405111" cy="259045"/>
    <xdr:sp macro="" textlink="">
      <xdr:nvSpPr>
        <xdr:cNvPr id="230" name="n_1main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5874</xdr:rowOff>
    </xdr:from>
    <xdr:to>
      <xdr:col>14</xdr:col>
      <xdr:colOff>79375</xdr:colOff>
      <xdr:row>78</xdr:row>
      <xdr:rowOff>107474</xdr:rowOff>
    </xdr:to>
    <xdr:sp macro="" textlink="">
      <xdr:nvSpPr>
        <xdr:cNvPr id="271" name="円/楕円 270"/>
        <xdr:cNvSpPr/>
      </xdr:nvSpPr>
      <xdr:spPr>
        <a:xfrm>
          <a:off x="9588500" y="133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124001</xdr:rowOff>
    </xdr:from>
    <xdr:ext cx="469744" cy="259045"/>
    <xdr:sp macro="" textlink="">
      <xdr:nvSpPr>
        <xdr:cNvPr id="273" name="n_1mainValue【公営住宅】&#10;一人当たり面積"/>
        <xdr:cNvSpPr txBox="1"/>
      </xdr:nvSpPr>
      <xdr:spPr>
        <a:xfrm>
          <a:off x="9391727" y="1315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6" name="直線コネクタ 3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7" name="テキスト ボックス 31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8" name="直線コネクタ 3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9" name="テキスト ボックス 3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0" name="直線コネクタ 3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1" name="テキスト ボックス 3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2" name="直線コネクタ 3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3" name="テキスト ボックス 3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4" name="直線コネクタ 3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5" name="テキスト ボックス 3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7" name="テキスト ボックス 3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29" name="直線コネクタ 328"/>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30"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31" name="直線コネクタ 330"/>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32"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33" name="直線コネクタ 332"/>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34"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35" name="フローチャート : 判断 334"/>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36" name="フローチャート : 判断 335"/>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170180</xdr:rowOff>
    </xdr:from>
    <xdr:to>
      <xdr:col>22</xdr:col>
      <xdr:colOff>415925</xdr:colOff>
      <xdr:row>58</xdr:row>
      <xdr:rowOff>100330</xdr:rowOff>
    </xdr:to>
    <xdr:sp macro="" textlink="">
      <xdr:nvSpPr>
        <xdr:cNvPr id="342" name="円/楕円 341"/>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343"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91457</xdr:rowOff>
    </xdr:from>
    <xdr:ext cx="405111" cy="259045"/>
    <xdr:sp macro="" textlink="">
      <xdr:nvSpPr>
        <xdr:cNvPr id="344" name="n_1mainValue【学校施設】&#10;有形固定資産減価償却率"/>
        <xdr:cNvSpPr txBox="1"/>
      </xdr:nvSpPr>
      <xdr:spPr>
        <a:xfrm>
          <a:off x="15266043"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6" name="直線コネクタ 3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7" name="テキスト ボックス 3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8" name="直線コネクタ 3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9" name="テキスト ボックス 3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0" name="直線コネクタ 3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1" name="テキスト ボックス 3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2" name="直線コネクタ 3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3" name="テキスト ボックス 3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67" name="直線コネクタ 366"/>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68"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69" name="直線コネクタ 368"/>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70"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71" name="直線コネクタ 370"/>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72"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73" name="フローチャート : 判断 372"/>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74" name="フローチャート : 判断 373"/>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80416</xdr:rowOff>
    </xdr:from>
    <xdr:to>
      <xdr:col>31</xdr:col>
      <xdr:colOff>85725</xdr:colOff>
      <xdr:row>61</xdr:row>
      <xdr:rowOff>10566</xdr:rowOff>
    </xdr:to>
    <xdr:sp macro="" textlink="">
      <xdr:nvSpPr>
        <xdr:cNvPr id="380" name="円/楕円 379"/>
        <xdr:cNvSpPr/>
      </xdr:nvSpPr>
      <xdr:spPr>
        <a:xfrm>
          <a:off x="21272500" y="1036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381"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1693</xdr:rowOff>
    </xdr:from>
    <xdr:ext cx="469744" cy="259045"/>
    <xdr:sp macro="" textlink="">
      <xdr:nvSpPr>
        <xdr:cNvPr id="382" name="n_1mainValue【学校施設】&#10;一人当たり面積"/>
        <xdr:cNvSpPr txBox="1"/>
      </xdr:nvSpPr>
      <xdr:spPr>
        <a:xfrm>
          <a:off x="21075727" y="104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8" name="正方形/長方形 3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9" name="正方形/長方形 3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0" name="正方形/長方形 3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1" name="正方形/長方形 4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2" name="正方形/長方形 4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3" name="正方形/長方形 4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4" name="正方形/長方形 4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5" name="正方形/長方形 4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6" name="正方形/長方形 4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7" name="テキスト ボックス 4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8" name="直線コネクタ 4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9" name="テキスト ボックス 4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10" name="直線コネクタ 4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1" name="テキスト ボックス 41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2" name="直線コネクタ 4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3" name="テキスト ボックス 4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4" name="直線コネクタ 4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5" name="テキスト ボックス 4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6" name="直線コネクタ 4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7" name="テキスト ボックス 4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8" name="直線コネクタ 4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9" name="テキスト ボックス 4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0" name="直線コネクタ 4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21" name="テキスト ボックス 42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25" name="直線コネクタ 424"/>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26"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27" name="直線コネクタ 426"/>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28"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29" name="直線コネクタ 42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30"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31" name="フローチャート : 判断 430"/>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32" name="フローチャート : 判断 431"/>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3" name="テキスト ボックス 4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4" name="テキスト ボックス 4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5" name="テキスト ボックス 4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6" name="テキスト ボックス 4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7" name="テキスト ボックス 4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164193</xdr:rowOff>
    </xdr:from>
    <xdr:to>
      <xdr:col>22</xdr:col>
      <xdr:colOff>415925</xdr:colOff>
      <xdr:row>104</xdr:row>
      <xdr:rowOff>94343</xdr:rowOff>
    </xdr:to>
    <xdr:sp macro="" textlink="">
      <xdr:nvSpPr>
        <xdr:cNvPr id="438" name="円/楕円 437"/>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439"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110870</xdr:rowOff>
    </xdr:from>
    <xdr:ext cx="405111" cy="259045"/>
    <xdr:sp macro="" textlink="">
      <xdr:nvSpPr>
        <xdr:cNvPr id="440" name="n_1mainValue【公民館】&#10;有形固定資産減価償却率"/>
        <xdr:cNvSpPr txBox="1"/>
      </xdr:nvSpPr>
      <xdr:spPr>
        <a:xfrm>
          <a:off x="15266043"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1" name="正方形/長方形 4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2" name="正方形/長方形 4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3" name="正方形/長方形 4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4" name="正方形/長方形 4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5" name="正方形/長方形 4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6" name="正方形/長方形 4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7" name="正方形/長方形 4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8" name="正方形/長方形 4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9" name="テキスト ボックス 4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0" name="直線コネクタ 4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1" name="直線コネクタ 4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2" name="テキスト ボックス 4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3" name="直線コネクタ 4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4" name="テキスト ボックス 4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5" name="直線コネクタ 4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6" name="テキスト ボックス 4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7" name="直線コネクタ 4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8" name="テキスト ボックス 4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9" name="直線コネクタ 4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0" name="テキスト ボックス 4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464" name="直線コネクタ 463"/>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65"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66" name="直線コネクタ 46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467"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468" name="直線コネクタ 467"/>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469"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70" name="フローチャート : 判断 469"/>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71" name="フローチャート : 判断 470"/>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140970</xdr:rowOff>
    </xdr:from>
    <xdr:to>
      <xdr:col>31</xdr:col>
      <xdr:colOff>85725</xdr:colOff>
      <xdr:row>105</xdr:row>
      <xdr:rowOff>71120</xdr:rowOff>
    </xdr:to>
    <xdr:sp macro="" textlink="">
      <xdr:nvSpPr>
        <xdr:cNvPr id="477" name="円/楕円 476"/>
        <xdr:cNvSpPr/>
      </xdr:nvSpPr>
      <xdr:spPr>
        <a:xfrm>
          <a:off x="21272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478"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62247</xdr:rowOff>
    </xdr:from>
    <xdr:ext cx="469744" cy="259045"/>
    <xdr:sp macro="" textlink="">
      <xdr:nvSpPr>
        <xdr:cNvPr id="479" name="n_1mainValue【公民館】&#10;一人当たり面積"/>
        <xdr:cNvSpPr txBox="1"/>
      </xdr:nvSpPr>
      <xdr:spPr>
        <a:xfrm>
          <a:off x="210757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北海道津別町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4,982
4,973
716.80
6,131,801
5,980,800
132,038
3,495,365
5,664,829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71" name="直線コネクタ 70"/>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72"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73" name="直線コネクタ 72"/>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74"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5" name="直線コネクタ 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76"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77" name="フローチャート : 判断 76"/>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78" name="フローチャート : 判断 77"/>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79" name="n_1aveValue【体育館・プール】&#10;有形固定資産減価償却率"/>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63500</xdr:rowOff>
    </xdr:from>
    <xdr:to>
      <xdr:col>5</xdr:col>
      <xdr:colOff>409575</xdr:colOff>
      <xdr:row>62</xdr:row>
      <xdr:rowOff>165100</xdr:rowOff>
    </xdr:to>
    <xdr:sp macro="" textlink="">
      <xdr:nvSpPr>
        <xdr:cNvPr id="85" name="円/楕円 84"/>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156227</xdr:rowOff>
    </xdr:from>
    <xdr:ext cx="405111" cy="259045"/>
    <xdr:sp macro="" textlink="">
      <xdr:nvSpPr>
        <xdr:cNvPr id="86" name="n_1mainValue【体育館・プール】&#10;有形固定資産減価償却率"/>
        <xdr:cNvSpPr txBox="1"/>
      </xdr:nvSpPr>
      <xdr:spPr>
        <a:xfrm>
          <a:off x="3582043"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0" name="直線コネクタ 109"/>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1"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2" name="直線コネクタ 111"/>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3"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4" name="直線コネクタ 113"/>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5"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6" name="フローチャート : 判断 115"/>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7" name="フローチャート : 判断 116"/>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18"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95250</xdr:rowOff>
    </xdr:from>
    <xdr:to>
      <xdr:col>14</xdr:col>
      <xdr:colOff>79375</xdr:colOff>
      <xdr:row>59</xdr:row>
      <xdr:rowOff>25400</xdr:rowOff>
    </xdr:to>
    <xdr:sp macro="" textlink="">
      <xdr:nvSpPr>
        <xdr:cNvPr id="124" name="円/楕円 123"/>
        <xdr:cNvSpPr/>
      </xdr:nvSpPr>
      <xdr:spPr>
        <a:xfrm>
          <a:off x="95885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41927</xdr:rowOff>
    </xdr:from>
    <xdr:ext cx="469744" cy="259045"/>
    <xdr:sp macro="" textlink="">
      <xdr:nvSpPr>
        <xdr:cNvPr id="125" name="n_1mainValue【体育館・プール】&#10;一人当たり面積"/>
        <xdr:cNvSpPr txBox="1"/>
      </xdr:nvSpPr>
      <xdr:spPr>
        <a:xfrm>
          <a:off x="93917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4" name="正方形/長方形 1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5" name="正方形/長方形 1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6" name="正方形/長方形 1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7" name="正方形/長方形 1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8" name="正方形/長方形 1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9" name="正方形/長方形 1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0" name="正方形/長方形 1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1" name="正方形/長方形 1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0" name="正方形/長方形 1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1" name="正方形/長方形 1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2" name="正方形/長方形 1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3" name="正方形/長方形 1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4" name="正方形/長方形 1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5" name="正方形/長方形 1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6" name="正方形/長方形 1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7" name="正方形/長方形 1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8" name="正方形/長方形 1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5" name="正方形/長方形 1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6" name="テキスト ボックス 1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7" name="直線コネクタ 1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68" name="テキスト ボックス 16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69" name="直線コネクタ 16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0" name="テキスト ボックス 16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1" name="直線コネクタ 17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2" name="テキスト ボックス 17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3" name="直線コネクタ 17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4" name="テキスト ボックス 17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5" name="直線コネクタ 17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6" name="テキスト ボックス 17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7" name="直線コネクタ 1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78" name="テキスト ボックス 1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180" name="直線コネクタ 179"/>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181"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182" name="直線コネクタ 181"/>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183"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184" name="直線コネクタ 183"/>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185"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186" name="フローチャート : 判断 185"/>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187" name="フローチャート : 判断 186"/>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111523</xdr:rowOff>
    </xdr:from>
    <xdr:ext cx="405111" cy="259045"/>
    <xdr:sp macro="" textlink="">
      <xdr:nvSpPr>
        <xdr:cNvPr id="188" name="n_1aveValue【一般廃棄物処理施設】&#10;有形固定資産減価償却率"/>
        <xdr:cNvSpPr txBox="1"/>
      </xdr:nvSpPr>
      <xdr:spPr>
        <a:xfrm>
          <a:off x="15266043" y="662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89" name="テキスト ボックス 1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0" name="テキスト ボックス 1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1" name="テキスト ボックス 1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2" name="テキスト ボックス 1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3" name="テキスト ボックス 1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91694</xdr:rowOff>
    </xdr:from>
    <xdr:to>
      <xdr:col>22</xdr:col>
      <xdr:colOff>415925</xdr:colOff>
      <xdr:row>42</xdr:row>
      <xdr:rowOff>21844</xdr:rowOff>
    </xdr:to>
    <xdr:sp macro="" textlink="">
      <xdr:nvSpPr>
        <xdr:cNvPr id="194" name="円/楕円 193"/>
        <xdr:cNvSpPr/>
      </xdr:nvSpPr>
      <xdr:spPr>
        <a:xfrm>
          <a:off x="15430500" y="71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12971</xdr:rowOff>
    </xdr:from>
    <xdr:ext cx="405111" cy="259045"/>
    <xdr:sp macro="" textlink="">
      <xdr:nvSpPr>
        <xdr:cNvPr id="195" name="n_1mainValue【一般廃棄物処理施設】&#10;有形固定資産減価償却率"/>
        <xdr:cNvSpPr txBox="1"/>
      </xdr:nvSpPr>
      <xdr:spPr>
        <a:xfrm>
          <a:off x="15266043" y="721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6" name="正方形/長方形 1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7" name="正方形/長方形 1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8" name="正方形/長方形 1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9" name="正方形/長方形 1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0" name="正方形/長方形 1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1" name="正方形/長方形 2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2" name="正方形/長方形 2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3" name="正方形/長方形 2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4" name="テキスト ボックス 2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5" name="直線コネクタ 2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6" name="直線コネクタ 2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7" name="テキスト ボックス 2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08" name="直線コネクタ 2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09" name="テキスト ボックス 2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0" name="直線コネクタ 2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1" name="テキスト ボックス 2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2" name="直線コネクタ 2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3" name="テキスト ボックス 2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4" name="直線コネクタ 2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5" name="テキスト ボックス 2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17" name="直線コネクタ 216"/>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18"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19" name="直線コネクタ 218"/>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20"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21" name="直線コネクタ 220"/>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222"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223" name="フローチャート : 判断 222"/>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224" name="フローチャート : 判断 223"/>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225"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6" name="テキスト ボックス 2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7" name="テキスト ボックス 2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8" name="テキスト ボックス 2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9" name="テキスト ボックス 2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0" name="テキスト ボックス 2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18217</xdr:rowOff>
    </xdr:from>
    <xdr:to>
      <xdr:col>31</xdr:col>
      <xdr:colOff>85725</xdr:colOff>
      <xdr:row>40</xdr:row>
      <xdr:rowOff>119817</xdr:rowOff>
    </xdr:to>
    <xdr:sp macro="" textlink="">
      <xdr:nvSpPr>
        <xdr:cNvPr id="231" name="円/楕円 230"/>
        <xdr:cNvSpPr/>
      </xdr:nvSpPr>
      <xdr:spPr>
        <a:xfrm>
          <a:off x="21272500" y="68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110944</xdr:rowOff>
    </xdr:from>
    <xdr:ext cx="534377" cy="259045"/>
    <xdr:sp macro="" textlink="">
      <xdr:nvSpPr>
        <xdr:cNvPr id="232" name="n_1mainValue【一般廃棄物処理施設】&#10;一人当たり有形固定資産（償却資産）額"/>
        <xdr:cNvSpPr txBox="1"/>
      </xdr:nvSpPr>
      <xdr:spPr>
        <a:xfrm>
          <a:off x="21043411" y="696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3" name="正方形/長方形 2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4" name="正方形/長方形 2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5" name="正方形/長方形 2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6" name="正方形/長方形 2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7" name="正方形/長方形 2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8" name="正方形/長方形 2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9" name="正方形/長方形 2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0" name="正方形/長方形 23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1" name="正方形/長方形 2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2" name="正方形/長方形 2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3" name="正方形/長方形 2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4" name="正方形/長方形 2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5" name="正方形/長方形 2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6" name="正方形/長方形 2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7" name="正方形/長方形 2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8" name="正方形/長方形 24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9" name="正方形/長方形 2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0" name="正方形/長方形 2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1" name="正方形/長方形 2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2" name="正方形/長方形 2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3" name="正方形/長方形 2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4" name="正方形/長方形 2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5" name="正方形/長方形 2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6" name="正方形/長方形 2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57" name="正方形/長方形 2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8" name="正方形/長方形 2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9" name="正方形/長方形 2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0" name="正方形/長方形 2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1" name="正方形/長方形 2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2" name="正方形/長方形 2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3" name="正方形/長方形 2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4" name="正方形/長方形 2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5" name="正方形/長方形 2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6" name="正方形/長方形 2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7" name="正方形/長方形 2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8" name="正方形/長方形 2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9" name="正方形/長方形 2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0" name="正方形/長方形 2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1" name="正方形/長方形 2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2" name="正方形/長方形 2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3" name="テキスト ボックス 2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4" name="直線コネクタ 2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5" name="テキスト ボックス 2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6" name="直線コネクタ 2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77" name="テキスト ボックス 2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78" name="直線コネクタ 2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79" name="テキスト ボックス 2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0" name="直線コネクタ 2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1" name="テキスト ボックス 2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2" name="直線コネクタ 2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3" name="テキスト ボックス 2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4" name="直線コネクタ 2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5" name="テキスト ボックス 2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6" name="直線コネクタ 2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7" name="テキスト ボックス 2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289" name="直線コネクタ 288"/>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290"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291" name="直線コネクタ 290"/>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292"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293" name="直線コネクタ 29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294"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295" name="フローチャート : 判断 294"/>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296" name="フローチャート : 判断 295"/>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297"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98" name="テキスト ボックス 2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9" name="テキスト ボックス 2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0" name="テキスト ボックス 2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1" name="テキスト ボックス 3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2" name="テキスト ボックス 3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57786</xdr:rowOff>
    </xdr:from>
    <xdr:to>
      <xdr:col>22</xdr:col>
      <xdr:colOff>415925</xdr:colOff>
      <xdr:row>100</xdr:row>
      <xdr:rowOff>159386</xdr:rowOff>
    </xdr:to>
    <xdr:sp macro="" textlink="">
      <xdr:nvSpPr>
        <xdr:cNvPr id="303" name="円/楕円 302"/>
        <xdr:cNvSpPr/>
      </xdr:nvSpPr>
      <xdr:spPr>
        <a:xfrm>
          <a:off x="154305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4463</xdr:rowOff>
    </xdr:from>
    <xdr:ext cx="405111" cy="259045"/>
    <xdr:sp macro="" textlink="">
      <xdr:nvSpPr>
        <xdr:cNvPr id="304" name="n_1mainValue【庁舎】&#10;有形固定資産減価償却率"/>
        <xdr:cNvSpPr txBox="1"/>
      </xdr:nvSpPr>
      <xdr:spPr>
        <a:xfrm>
          <a:off x="15266043" y="1697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5" name="正方形/長方形 3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6" name="正方形/長方形 3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7" name="正方形/長方形 3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8" name="正方形/長方形 3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9" name="正方形/長方形 3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0" name="正方形/長方形 3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1" name="正方形/長方形 3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2" name="正方形/長方形 3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3" name="テキスト ボックス 3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4" name="直線コネクタ 3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15" name="テキスト ボックス 3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16" name="直線コネクタ 3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17" name="テキスト ボックス 3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18" name="直線コネクタ 3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19" name="テキスト ボックス 3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20" name="直線コネクタ 3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21" name="テキスト ボックス 3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22" name="直線コネクタ 3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23" name="テキスト ボックス 3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24" name="直線コネクタ 3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25" name="テキスト ボックス 3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26" name="直線コネクタ 3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27" name="テキスト ボックス 3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8" name="直線コネクタ 3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9" name="テキスト ボックス 3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31" name="直線コネクタ 330"/>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32"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333" name="直線コネクタ 332"/>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334"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335" name="直線コネクタ 334"/>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336"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337" name="フローチャート : 判断 336"/>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338" name="フローチャート : 判断 33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339"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0" name="テキスト ボックス 3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1" name="テキスト ボックス 3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2" name="テキスト ボックス 3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3" name="テキスト ボックス 3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4" name="テキスト ボックス 3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93980</xdr:rowOff>
    </xdr:from>
    <xdr:to>
      <xdr:col>31</xdr:col>
      <xdr:colOff>85725</xdr:colOff>
      <xdr:row>105</xdr:row>
      <xdr:rowOff>24130</xdr:rowOff>
    </xdr:to>
    <xdr:sp macro="" textlink="">
      <xdr:nvSpPr>
        <xdr:cNvPr id="345" name="円/楕円 344"/>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40657</xdr:rowOff>
    </xdr:from>
    <xdr:ext cx="469744" cy="259045"/>
    <xdr:sp macro="" textlink="">
      <xdr:nvSpPr>
        <xdr:cNvPr id="346" name="n_1mainValue【庁舎】&#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7" name="正方形/長方形 3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8" name="正方形/長方形 3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9" name="テキスト ボックス 3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北海道津別町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4,982
4,973
716.80
6,131,801
5,980,800
132,038
3,495,365
5,664,829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a:t>
          </a:r>
          <a:r>
            <a:rPr kumimoji="1" lang="en-US" altLang="ja-JP" sz="1100" b="0" i="0" baseline="0">
              <a:solidFill>
                <a:schemeClr val="dk1"/>
              </a:solidFill>
              <a:effectLst/>
              <a:latin typeface="+mn-lt"/>
              <a:ea typeface="+mn-ea"/>
              <a:cs typeface="+mn-cs"/>
            </a:rPr>
            <a:t>0.20</a:t>
          </a:r>
          <a:r>
            <a:rPr kumimoji="1" lang="ja-JP" altLang="ja-JP" sz="1100" b="0" i="0" baseline="0">
              <a:solidFill>
                <a:schemeClr val="dk1"/>
              </a:solidFill>
              <a:effectLst/>
              <a:latin typeface="+mn-lt"/>
              <a:ea typeface="+mn-ea"/>
              <a:cs typeface="+mn-cs"/>
            </a:rPr>
            <a:t>を超えることなく推移しており、平成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0.19</a:t>
          </a:r>
          <a:r>
            <a:rPr kumimoji="1" lang="ja-JP" altLang="ja-JP" sz="1100" b="0" i="0" baseline="0">
              <a:solidFill>
                <a:schemeClr val="dk1"/>
              </a:solidFill>
              <a:effectLst/>
              <a:latin typeface="+mn-lt"/>
              <a:ea typeface="+mn-ea"/>
              <a:cs typeface="+mn-cs"/>
            </a:rPr>
            <a:t>となった。依然として類似団体平均を下回っている。平成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年度までの退職者不補充や平成</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年度からの給与の独自削減（</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年間で</a:t>
          </a:r>
          <a:r>
            <a:rPr kumimoji="1" lang="en-US" altLang="ja-JP" sz="1100" b="0" i="0" baseline="0">
              <a:solidFill>
                <a:schemeClr val="dk1"/>
              </a:solidFill>
              <a:effectLst/>
              <a:latin typeface="+mn-lt"/>
              <a:ea typeface="+mn-ea"/>
              <a:cs typeface="+mn-cs"/>
            </a:rPr>
            <a:t>178</a:t>
          </a:r>
          <a:r>
            <a:rPr kumimoji="1" lang="ja-JP" altLang="ja-JP" sz="1100" b="0" i="0" baseline="0">
              <a:solidFill>
                <a:schemeClr val="dk1"/>
              </a:solidFill>
              <a:effectLst/>
              <a:latin typeface="+mn-lt"/>
              <a:ea typeface="+mn-ea"/>
              <a:cs typeface="+mn-cs"/>
            </a:rPr>
            <a:t>百万円の効果額）により人件費の削減を実施するとともに、投資的経費の抑制や事務事業の見直しにより歳出の徹底的な見直しを図ってきた。定員管理計画の将来職員数を鑑み平成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年度を第</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次改革年としてグループ制を導入し、平成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年度をめどに、町長部局の</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課</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係、他の執行機関の</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課・局</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係を、町長部局は</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課</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グループ、他の執行機関を</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課・局</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グループに再編するグループ制本格導入の目標年とした。今後も人口の減少と高齢化の進展（</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月末</a:t>
          </a:r>
          <a:r>
            <a:rPr kumimoji="1" lang="en-US" altLang="ja-JP" sz="1100" b="0" i="0" baseline="0">
              <a:solidFill>
                <a:schemeClr val="dk1"/>
              </a:solidFill>
              <a:effectLst/>
              <a:latin typeface="+mn-lt"/>
              <a:ea typeface="+mn-ea"/>
              <a:cs typeface="+mn-cs"/>
            </a:rPr>
            <a:t>43.5</a:t>
          </a:r>
          <a:r>
            <a:rPr kumimoji="1" lang="ja-JP" altLang="ja-JP" sz="1100" b="0" i="0" baseline="0">
              <a:solidFill>
                <a:schemeClr val="dk1"/>
              </a:solidFill>
              <a:effectLst/>
              <a:latin typeface="+mn-lt"/>
              <a:ea typeface="+mn-ea"/>
              <a:cs typeface="+mn-cs"/>
            </a:rPr>
            <a:t>％）が予想されることから、平成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年度を始期とする「第</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次総合計画」に基づき活力あるまちづくりを展開しつつ、平成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月策定の中期財政</a:t>
          </a:r>
          <a:r>
            <a:rPr kumimoji="1" lang="ja-JP" altLang="en-US" sz="1100" b="0" i="0" baseline="0">
              <a:solidFill>
                <a:schemeClr val="dk1"/>
              </a:solidFill>
              <a:effectLst/>
              <a:latin typeface="+mn-lt"/>
              <a:ea typeface="+mn-ea"/>
              <a:cs typeface="+mn-cs"/>
            </a:rPr>
            <a:t>計画</a:t>
          </a:r>
          <a:r>
            <a:rPr kumimoji="1" lang="ja-JP" altLang="ja-JP" sz="1100" b="0" i="0" baseline="0">
              <a:solidFill>
                <a:schemeClr val="dk1"/>
              </a:solidFill>
              <a:effectLst/>
              <a:latin typeface="+mn-lt"/>
              <a:ea typeface="+mn-ea"/>
              <a:cs typeface="+mn-cs"/>
            </a:rPr>
            <a:t>により行政の効率化に努め財政の健全運営を図る。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69" name="直線コネクタ 68"/>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89"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平成13年度までの大型事業実施に伴う公債費の負担が大きかったが、投資的経費の抑制により新規発行を控え平成16年度をピークに減少傾向であったが、平成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年度から上昇傾向に転じている。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20年度から26年度末までに団塊世代の大量退職が進み、定員管理計画に基づき新規採用を控え、人件費の削減など行財政改革への取り組み</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進めてきた。今後も義務的経費の削減に努め、事務事業の見直しによる経常経費の削減を図る。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18034</xdr:rowOff>
    </xdr:to>
    <xdr:cxnSp macro="">
      <xdr:nvCxnSpPr>
        <xdr:cNvPr id="130" name="直線コネクタ 129"/>
        <xdr:cNvCxnSpPr/>
      </xdr:nvCxnSpPr>
      <xdr:spPr>
        <a:xfrm>
          <a:off x="4114800" y="104571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60</xdr:row>
      <xdr:rowOff>170180</xdr:rowOff>
    </xdr:to>
    <xdr:cxnSp macro="">
      <xdr:nvCxnSpPr>
        <xdr:cNvPr id="133" name="直線コネクタ 132"/>
        <xdr:cNvCxnSpPr/>
      </xdr:nvCxnSpPr>
      <xdr:spPr>
        <a:xfrm>
          <a:off x="3225800" y="1040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56896</xdr:rowOff>
    </xdr:from>
    <xdr:to>
      <xdr:col>4</xdr:col>
      <xdr:colOff>482600</xdr:colOff>
      <xdr:row>60</xdr:row>
      <xdr:rowOff>121920</xdr:rowOff>
    </xdr:to>
    <xdr:cxnSp macro="">
      <xdr:nvCxnSpPr>
        <xdr:cNvPr id="136" name="直線コネクタ 135"/>
        <xdr:cNvCxnSpPr/>
      </xdr:nvCxnSpPr>
      <xdr:spPr>
        <a:xfrm>
          <a:off x="2336800" y="1017244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56896</xdr:rowOff>
    </xdr:from>
    <xdr:to>
      <xdr:col>3</xdr:col>
      <xdr:colOff>279400</xdr:colOff>
      <xdr:row>59</xdr:row>
      <xdr:rowOff>95504</xdr:rowOff>
    </xdr:to>
    <xdr:cxnSp macro="">
      <xdr:nvCxnSpPr>
        <xdr:cNvPr id="139" name="直線コネクタ 138"/>
        <xdr:cNvCxnSpPr/>
      </xdr:nvCxnSpPr>
      <xdr:spPr>
        <a:xfrm flipV="1">
          <a:off x="1447800" y="101724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49" name="円/楕円 148"/>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155211</xdr:rowOff>
    </xdr:from>
    <xdr:ext cx="762000" cy="259045"/>
    <xdr:sp macro="" textlink="">
      <xdr:nvSpPr>
        <xdr:cNvPr id="150"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1" name="円/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71120</xdr:rowOff>
    </xdr:from>
    <xdr:to>
      <xdr:col>4</xdr:col>
      <xdr:colOff>533400</xdr:colOff>
      <xdr:row>61</xdr:row>
      <xdr:rowOff>1270</xdr:rowOff>
    </xdr:to>
    <xdr:sp macro="" textlink="">
      <xdr:nvSpPr>
        <xdr:cNvPr id="153" name="円/楕円 152"/>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54" name="テキスト ボックス 153"/>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6096</xdr:rowOff>
    </xdr:from>
    <xdr:to>
      <xdr:col>3</xdr:col>
      <xdr:colOff>330200</xdr:colOff>
      <xdr:row>59</xdr:row>
      <xdr:rowOff>107696</xdr:rowOff>
    </xdr:to>
    <xdr:sp macro="" textlink="">
      <xdr:nvSpPr>
        <xdr:cNvPr id="155" name="円/楕円 154"/>
        <xdr:cNvSpPr/>
      </xdr:nvSpPr>
      <xdr:spPr>
        <a:xfrm>
          <a:off x="2286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117873</xdr:rowOff>
    </xdr:from>
    <xdr:ext cx="762000" cy="259045"/>
    <xdr:sp macro="" textlink="">
      <xdr:nvSpPr>
        <xdr:cNvPr id="156" name="テキスト ボックス 155"/>
        <xdr:cNvSpPr txBox="1"/>
      </xdr:nvSpPr>
      <xdr:spPr>
        <a:xfrm>
          <a:off x="1955800" y="98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44704</xdr:rowOff>
    </xdr:from>
    <xdr:to>
      <xdr:col>2</xdr:col>
      <xdr:colOff>127000</xdr:colOff>
      <xdr:row>59</xdr:row>
      <xdr:rowOff>146304</xdr:rowOff>
    </xdr:to>
    <xdr:sp macro="" textlink="">
      <xdr:nvSpPr>
        <xdr:cNvPr id="157" name="円/楕円 156"/>
        <xdr:cNvSpPr/>
      </xdr:nvSpPr>
      <xdr:spPr>
        <a:xfrm>
          <a:off x="1397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156481</xdr:rowOff>
    </xdr:from>
    <xdr:ext cx="762000" cy="259045"/>
    <xdr:sp macro="" textlink="">
      <xdr:nvSpPr>
        <xdr:cNvPr id="158" name="テキスト ボックス 157"/>
        <xdr:cNvSpPr txBox="1"/>
      </xdr:nvSpPr>
      <xdr:spPr>
        <a:xfrm>
          <a:off x="1066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[360,093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類似団体平均を上回っており、全国北海道平均を大きく上回っている。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人件費については、定員管理計画に基づき職員数の適正化や給与水準の適正化に努めているが、町有施設の老朽化による維持補修費の増加や委託料等の物件費の増加もあり、今後施設維持管理の平準化を図り、また、委託業務の見直しにより更なる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27291</xdr:rowOff>
    </xdr:from>
    <xdr:to>
      <xdr:col>7</xdr:col>
      <xdr:colOff>152400</xdr:colOff>
      <xdr:row>86</xdr:row>
      <xdr:rowOff>101974</xdr:rowOff>
    </xdr:to>
    <xdr:cxnSp macro="">
      <xdr:nvCxnSpPr>
        <xdr:cNvPr id="193" name="直線コネクタ 192"/>
        <xdr:cNvCxnSpPr/>
      </xdr:nvCxnSpPr>
      <xdr:spPr>
        <a:xfrm>
          <a:off x="4114800" y="14771991"/>
          <a:ext cx="838200" cy="7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141545</xdr:rowOff>
    </xdr:from>
    <xdr:to>
      <xdr:col>6</xdr:col>
      <xdr:colOff>0</xdr:colOff>
      <xdr:row>86</xdr:row>
      <xdr:rowOff>27291</xdr:rowOff>
    </xdr:to>
    <xdr:cxnSp macro="">
      <xdr:nvCxnSpPr>
        <xdr:cNvPr id="196" name="直線コネクタ 195"/>
        <xdr:cNvCxnSpPr/>
      </xdr:nvCxnSpPr>
      <xdr:spPr>
        <a:xfrm>
          <a:off x="3225800" y="14714795"/>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60830</xdr:rowOff>
    </xdr:from>
    <xdr:to>
      <xdr:col>4</xdr:col>
      <xdr:colOff>482600</xdr:colOff>
      <xdr:row>85</xdr:row>
      <xdr:rowOff>141545</xdr:rowOff>
    </xdr:to>
    <xdr:cxnSp macro="">
      <xdr:nvCxnSpPr>
        <xdr:cNvPr id="199" name="直線コネクタ 198"/>
        <xdr:cNvCxnSpPr/>
      </xdr:nvCxnSpPr>
      <xdr:spPr>
        <a:xfrm>
          <a:off x="2336800" y="14634080"/>
          <a:ext cx="889000" cy="8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18016</xdr:rowOff>
    </xdr:from>
    <xdr:to>
      <xdr:col>3</xdr:col>
      <xdr:colOff>279400</xdr:colOff>
      <xdr:row>85</xdr:row>
      <xdr:rowOff>60830</xdr:rowOff>
    </xdr:to>
    <xdr:cxnSp macro="">
      <xdr:nvCxnSpPr>
        <xdr:cNvPr id="202" name="直線コネクタ 201"/>
        <xdr:cNvCxnSpPr/>
      </xdr:nvCxnSpPr>
      <xdr:spPr>
        <a:xfrm>
          <a:off x="1447800" y="14591266"/>
          <a:ext cx="889000" cy="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51174</xdr:rowOff>
    </xdr:from>
    <xdr:to>
      <xdr:col>7</xdr:col>
      <xdr:colOff>203200</xdr:colOff>
      <xdr:row>86</xdr:row>
      <xdr:rowOff>152774</xdr:rowOff>
    </xdr:to>
    <xdr:sp macro="" textlink="">
      <xdr:nvSpPr>
        <xdr:cNvPr id="212" name="円/楕円 211"/>
        <xdr:cNvSpPr/>
      </xdr:nvSpPr>
      <xdr:spPr>
        <a:xfrm>
          <a:off x="4902200" y="147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23251</xdr:rowOff>
    </xdr:from>
    <xdr:ext cx="762000" cy="259045"/>
    <xdr:sp macro="" textlink="">
      <xdr:nvSpPr>
        <xdr:cNvPr id="213" name="人件費・物件費等の状況該当値テキスト"/>
        <xdr:cNvSpPr txBox="1"/>
      </xdr:nvSpPr>
      <xdr:spPr>
        <a:xfrm>
          <a:off x="5041900" y="147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360,093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147941</xdr:rowOff>
    </xdr:from>
    <xdr:to>
      <xdr:col>6</xdr:col>
      <xdr:colOff>50800</xdr:colOff>
      <xdr:row>86</xdr:row>
      <xdr:rowOff>78091</xdr:rowOff>
    </xdr:to>
    <xdr:sp macro="" textlink="">
      <xdr:nvSpPr>
        <xdr:cNvPr id="214" name="円/楕円 213"/>
        <xdr:cNvSpPr/>
      </xdr:nvSpPr>
      <xdr:spPr>
        <a:xfrm>
          <a:off x="4064000" y="147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62868</xdr:rowOff>
    </xdr:from>
    <xdr:ext cx="736600" cy="259045"/>
    <xdr:sp macro="" textlink="">
      <xdr:nvSpPr>
        <xdr:cNvPr id="215" name="テキスト ボックス 214"/>
        <xdr:cNvSpPr txBox="1"/>
      </xdr:nvSpPr>
      <xdr:spPr>
        <a:xfrm>
          <a:off x="3733800" y="14807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341,523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90745</xdr:rowOff>
    </xdr:from>
    <xdr:to>
      <xdr:col>4</xdr:col>
      <xdr:colOff>533400</xdr:colOff>
      <xdr:row>86</xdr:row>
      <xdr:rowOff>20895</xdr:rowOff>
    </xdr:to>
    <xdr:sp macro="" textlink="">
      <xdr:nvSpPr>
        <xdr:cNvPr id="216" name="円/楕円 215"/>
        <xdr:cNvSpPr/>
      </xdr:nvSpPr>
      <xdr:spPr>
        <a:xfrm>
          <a:off x="3175000" y="146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5672</xdr:rowOff>
    </xdr:from>
    <xdr:ext cx="762000" cy="259045"/>
    <xdr:sp macro="" textlink="">
      <xdr:nvSpPr>
        <xdr:cNvPr id="217" name="テキスト ボックス 216"/>
        <xdr:cNvSpPr txBox="1"/>
      </xdr:nvSpPr>
      <xdr:spPr>
        <a:xfrm>
          <a:off x="2844800" y="1475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327,301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10030</xdr:rowOff>
    </xdr:from>
    <xdr:to>
      <xdr:col>3</xdr:col>
      <xdr:colOff>330200</xdr:colOff>
      <xdr:row>85</xdr:row>
      <xdr:rowOff>111630</xdr:rowOff>
    </xdr:to>
    <xdr:sp macro="" textlink="">
      <xdr:nvSpPr>
        <xdr:cNvPr id="218" name="円/楕円 217"/>
        <xdr:cNvSpPr/>
      </xdr:nvSpPr>
      <xdr:spPr>
        <a:xfrm>
          <a:off x="2286000" y="145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96407</xdr:rowOff>
    </xdr:from>
    <xdr:ext cx="762000" cy="259045"/>
    <xdr:sp macro="" textlink="">
      <xdr:nvSpPr>
        <xdr:cNvPr id="219" name="テキスト ボックス 218"/>
        <xdr:cNvSpPr txBox="1"/>
      </xdr:nvSpPr>
      <xdr:spPr>
        <a:xfrm>
          <a:off x="1955800" y="146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307,231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138666</xdr:rowOff>
    </xdr:from>
    <xdr:to>
      <xdr:col>2</xdr:col>
      <xdr:colOff>127000</xdr:colOff>
      <xdr:row>85</xdr:row>
      <xdr:rowOff>68816</xdr:rowOff>
    </xdr:to>
    <xdr:sp macro="" textlink="">
      <xdr:nvSpPr>
        <xdr:cNvPr id="220" name="円/楕円 219"/>
        <xdr:cNvSpPr/>
      </xdr:nvSpPr>
      <xdr:spPr>
        <a:xfrm>
          <a:off x="1397000" y="145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53593</xdr:rowOff>
    </xdr:from>
    <xdr:ext cx="762000" cy="259045"/>
    <xdr:sp macro="" textlink="">
      <xdr:nvSpPr>
        <xdr:cNvPr id="221" name="テキスト ボックス 220"/>
        <xdr:cNvSpPr txBox="1"/>
      </xdr:nvSpPr>
      <xdr:spPr>
        <a:xfrm>
          <a:off x="1066800" y="1462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過去の大量採用、退職者不補充等により職員の年齢構成に極端な偏りがあり、大量採用時職員の年齢上昇等により全国町村、類似団体平均を上回っている。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年度は東日本大震災の復興財源とする国家公務員の給与削減により類似団体、全国市・町村平均の数値はいずれも100.0を超えていたが、</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97.7</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今後、定員管理計画に基づく新規採用人員の抑制により給与水準の適正化に努める。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85</xdr:row>
      <xdr:rowOff>162052</xdr:rowOff>
    </xdr:to>
    <xdr:cxnSp macro="">
      <xdr:nvCxnSpPr>
        <xdr:cNvPr id="253" name="直線コネクタ 252"/>
        <xdr:cNvCxnSpPr/>
      </xdr:nvCxnSpPr>
      <xdr:spPr>
        <a:xfrm>
          <a:off x="16179800" y="147256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137922</xdr:rowOff>
    </xdr:from>
    <xdr:to>
      <xdr:col>23</xdr:col>
      <xdr:colOff>406400</xdr:colOff>
      <xdr:row>85</xdr:row>
      <xdr:rowOff>152400</xdr:rowOff>
    </xdr:to>
    <xdr:cxnSp macro="">
      <xdr:nvCxnSpPr>
        <xdr:cNvPr id="256" name="直線コネクタ 255"/>
        <xdr:cNvCxnSpPr/>
      </xdr:nvCxnSpPr>
      <xdr:spPr>
        <a:xfrm>
          <a:off x="15290800" y="1471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137922</xdr:rowOff>
    </xdr:to>
    <xdr:cxnSp macro="">
      <xdr:nvCxnSpPr>
        <xdr:cNvPr id="259" name="直線コネクタ 258"/>
        <xdr:cNvCxnSpPr/>
      </xdr:nvCxnSpPr>
      <xdr:spPr>
        <a:xfrm>
          <a:off x="14401800" y="1470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67563</xdr:rowOff>
    </xdr:to>
    <xdr:cxnSp macro="">
      <xdr:nvCxnSpPr>
        <xdr:cNvPr id="262" name="直線コネクタ 261"/>
        <xdr:cNvCxnSpPr/>
      </xdr:nvCxnSpPr>
      <xdr:spPr>
        <a:xfrm flipV="1">
          <a:off x="13512800" y="14701520"/>
          <a:ext cx="889000" cy="4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4" name="円/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5" name="テキスト ボックス 27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87122</xdr:rowOff>
    </xdr:from>
    <xdr:to>
      <xdr:col>22</xdr:col>
      <xdr:colOff>254000</xdr:colOff>
      <xdr:row>86</xdr:row>
      <xdr:rowOff>17272</xdr:rowOff>
    </xdr:to>
    <xdr:sp macro="" textlink="">
      <xdr:nvSpPr>
        <xdr:cNvPr id="276" name="円/楕円 275"/>
        <xdr:cNvSpPr/>
      </xdr:nvSpPr>
      <xdr:spPr>
        <a:xfrm>
          <a:off x="15240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2049</xdr:rowOff>
    </xdr:from>
    <xdr:ext cx="762000" cy="259045"/>
    <xdr:sp macro="" textlink="">
      <xdr:nvSpPr>
        <xdr:cNvPr id="277" name="テキスト ボックス 276"/>
        <xdr:cNvSpPr txBox="1"/>
      </xdr:nvSpPr>
      <xdr:spPr>
        <a:xfrm>
          <a:off x="14909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8" name="円/楕円 277"/>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9" name="テキスト ボックス 278"/>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16763</xdr:rowOff>
    </xdr:from>
    <xdr:to>
      <xdr:col>19</xdr:col>
      <xdr:colOff>533400</xdr:colOff>
      <xdr:row>88</xdr:row>
      <xdr:rowOff>118363</xdr:rowOff>
    </xdr:to>
    <xdr:sp macro="" textlink="">
      <xdr:nvSpPr>
        <xdr:cNvPr id="280" name="円/楕円 279"/>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103140</xdr:rowOff>
    </xdr:from>
    <xdr:ext cx="762000" cy="259045"/>
    <xdr:sp macro="" textlink="">
      <xdr:nvSpPr>
        <xdr:cNvPr id="281" name="テキスト ボックス 280"/>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平成24年度までには、町営バスの運行、特別養護老人ホーム、学校給食センターの運営等、地域の特性に伴う事業実施に伴い類似団体平均を上回っている。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町営バスの運行は平成24年9月末で事業を終了し、路線は混乗スクールバス化及び民間移譲したことと、平成26年4月からは、特別養護老人ホームを民間へ経営移譲したが、依然として類似団体平均は上回っており、定員管理計画に基いた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115030</xdr:rowOff>
    </xdr:from>
    <xdr:to>
      <xdr:col>24</xdr:col>
      <xdr:colOff>558800</xdr:colOff>
      <xdr:row>62</xdr:row>
      <xdr:rowOff>145193</xdr:rowOff>
    </xdr:to>
    <xdr:cxnSp macro="">
      <xdr:nvCxnSpPr>
        <xdr:cNvPr id="312" name="直線コネクタ 311"/>
        <xdr:cNvCxnSpPr/>
      </xdr:nvCxnSpPr>
      <xdr:spPr>
        <a:xfrm>
          <a:off x="16179800" y="1074493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77026</xdr:rowOff>
    </xdr:from>
    <xdr:to>
      <xdr:col>23</xdr:col>
      <xdr:colOff>406400</xdr:colOff>
      <xdr:row>62</xdr:row>
      <xdr:rowOff>115030</xdr:rowOff>
    </xdr:to>
    <xdr:cxnSp macro="">
      <xdr:nvCxnSpPr>
        <xdr:cNvPr id="315" name="直線コネクタ 314"/>
        <xdr:cNvCxnSpPr/>
      </xdr:nvCxnSpPr>
      <xdr:spPr>
        <a:xfrm>
          <a:off x="15290800" y="10706926"/>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70993</xdr:rowOff>
    </xdr:from>
    <xdr:to>
      <xdr:col>22</xdr:col>
      <xdr:colOff>203200</xdr:colOff>
      <xdr:row>62</xdr:row>
      <xdr:rowOff>77026</xdr:rowOff>
    </xdr:to>
    <xdr:cxnSp macro="">
      <xdr:nvCxnSpPr>
        <xdr:cNvPr id="318" name="直線コネクタ 317"/>
        <xdr:cNvCxnSpPr/>
      </xdr:nvCxnSpPr>
      <xdr:spPr>
        <a:xfrm>
          <a:off x="14401800" y="1070089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144113</xdr:rowOff>
    </xdr:from>
    <xdr:to>
      <xdr:col>21</xdr:col>
      <xdr:colOff>0</xdr:colOff>
      <xdr:row>62</xdr:row>
      <xdr:rowOff>70993</xdr:rowOff>
    </xdr:to>
    <xdr:cxnSp macro="">
      <xdr:nvCxnSpPr>
        <xdr:cNvPr id="321" name="直線コネクタ 320"/>
        <xdr:cNvCxnSpPr/>
      </xdr:nvCxnSpPr>
      <xdr:spPr>
        <a:xfrm>
          <a:off x="13512800" y="10602563"/>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94393</xdr:rowOff>
    </xdr:from>
    <xdr:to>
      <xdr:col>24</xdr:col>
      <xdr:colOff>609600</xdr:colOff>
      <xdr:row>63</xdr:row>
      <xdr:rowOff>24543</xdr:rowOff>
    </xdr:to>
    <xdr:sp macro="" textlink="">
      <xdr:nvSpPr>
        <xdr:cNvPr id="331" name="円/楕円 330"/>
        <xdr:cNvSpPr/>
      </xdr:nvSpPr>
      <xdr:spPr>
        <a:xfrm>
          <a:off x="16967200" y="1072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66470</xdr:rowOff>
    </xdr:from>
    <xdr:ext cx="762000" cy="259045"/>
    <xdr:sp macro="" textlink="">
      <xdr:nvSpPr>
        <xdr:cNvPr id="332" name="定員管理の状況該当値テキスト"/>
        <xdr:cNvSpPr txBox="1"/>
      </xdr:nvSpPr>
      <xdr:spPr>
        <a:xfrm>
          <a:off x="17106900" y="1069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64230</xdr:rowOff>
    </xdr:from>
    <xdr:to>
      <xdr:col>23</xdr:col>
      <xdr:colOff>457200</xdr:colOff>
      <xdr:row>62</xdr:row>
      <xdr:rowOff>165830</xdr:rowOff>
    </xdr:to>
    <xdr:sp macro="" textlink="">
      <xdr:nvSpPr>
        <xdr:cNvPr id="333" name="円/楕円 332"/>
        <xdr:cNvSpPr/>
      </xdr:nvSpPr>
      <xdr:spPr>
        <a:xfrm>
          <a:off x="16129000" y="106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150607</xdr:rowOff>
    </xdr:from>
    <xdr:ext cx="736600" cy="259045"/>
    <xdr:sp macro="" textlink="">
      <xdr:nvSpPr>
        <xdr:cNvPr id="334" name="テキスト ボックス 333"/>
        <xdr:cNvSpPr txBox="1"/>
      </xdr:nvSpPr>
      <xdr:spPr>
        <a:xfrm>
          <a:off x="15798800" y="1078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26226</xdr:rowOff>
    </xdr:from>
    <xdr:to>
      <xdr:col>22</xdr:col>
      <xdr:colOff>254000</xdr:colOff>
      <xdr:row>62</xdr:row>
      <xdr:rowOff>127826</xdr:rowOff>
    </xdr:to>
    <xdr:sp macro="" textlink="">
      <xdr:nvSpPr>
        <xdr:cNvPr id="335" name="円/楕円 334"/>
        <xdr:cNvSpPr/>
      </xdr:nvSpPr>
      <xdr:spPr>
        <a:xfrm>
          <a:off x="15240000" y="1065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112603</xdr:rowOff>
    </xdr:from>
    <xdr:ext cx="762000" cy="259045"/>
    <xdr:sp macro="" textlink="">
      <xdr:nvSpPr>
        <xdr:cNvPr id="336" name="テキスト ボックス 335"/>
        <xdr:cNvSpPr txBox="1"/>
      </xdr:nvSpPr>
      <xdr:spPr>
        <a:xfrm>
          <a:off x="14909800" y="1074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20193</xdr:rowOff>
    </xdr:from>
    <xdr:to>
      <xdr:col>21</xdr:col>
      <xdr:colOff>50800</xdr:colOff>
      <xdr:row>62</xdr:row>
      <xdr:rowOff>121793</xdr:rowOff>
    </xdr:to>
    <xdr:sp macro="" textlink="">
      <xdr:nvSpPr>
        <xdr:cNvPr id="337" name="円/楕円 336"/>
        <xdr:cNvSpPr/>
      </xdr:nvSpPr>
      <xdr:spPr>
        <a:xfrm>
          <a:off x="14351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106570</xdr:rowOff>
    </xdr:from>
    <xdr:ext cx="762000" cy="259045"/>
    <xdr:sp macro="" textlink="">
      <xdr:nvSpPr>
        <xdr:cNvPr id="338" name="テキスト ボックス 337"/>
        <xdr:cNvSpPr txBox="1"/>
      </xdr:nvSpPr>
      <xdr:spPr>
        <a:xfrm>
          <a:off x="14020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93313</xdr:rowOff>
    </xdr:from>
    <xdr:to>
      <xdr:col>19</xdr:col>
      <xdr:colOff>533400</xdr:colOff>
      <xdr:row>62</xdr:row>
      <xdr:rowOff>23463</xdr:rowOff>
    </xdr:to>
    <xdr:sp macro="" textlink="">
      <xdr:nvSpPr>
        <xdr:cNvPr id="339" name="円/楕円 338"/>
        <xdr:cNvSpPr/>
      </xdr:nvSpPr>
      <xdr:spPr>
        <a:xfrm>
          <a:off x="13462000" y="105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8240</xdr:rowOff>
    </xdr:from>
    <xdr:ext cx="762000" cy="259045"/>
    <xdr:sp macro="" textlink="">
      <xdr:nvSpPr>
        <xdr:cNvPr id="340" name="テキスト ボックス 339"/>
        <xdr:cNvSpPr txBox="1"/>
      </xdr:nvSpPr>
      <xdr:spPr>
        <a:xfrm>
          <a:off x="13131800" y="1063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8年度から13年度までの大型事業の実施に伴う起債増により公債費の負担が大きく、平成19年度まで類似団体平均を上回っていたが、その後の新規発行の抑制により公債費の償還額も平成20年度より減少したことから類似団体平均を下回った。標準財政規模等が地方交付税の交付額により左右され比率に直接影響することから、今後も投資的経費の圧縮を図るとともに起債依存型の事業実施を見直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64262</xdr:rowOff>
    </xdr:from>
    <xdr:to>
      <xdr:col>24</xdr:col>
      <xdr:colOff>558800</xdr:colOff>
      <xdr:row>40</xdr:row>
      <xdr:rowOff>88392</xdr:rowOff>
    </xdr:to>
    <xdr:cxnSp macro="">
      <xdr:nvCxnSpPr>
        <xdr:cNvPr id="371" name="直線コネクタ 370"/>
        <xdr:cNvCxnSpPr/>
      </xdr:nvCxnSpPr>
      <xdr:spPr>
        <a:xfrm flipV="1">
          <a:off x="16179800" y="69222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141478</xdr:rowOff>
    </xdr:to>
    <xdr:cxnSp macro="">
      <xdr:nvCxnSpPr>
        <xdr:cNvPr id="374" name="直線コネクタ 373"/>
        <xdr:cNvCxnSpPr/>
      </xdr:nvCxnSpPr>
      <xdr:spPr>
        <a:xfrm flipV="1">
          <a:off x="15290800" y="694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141478</xdr:rowOff>
    </xdr:from>
    <xdr:to>
      <xdr:col>22</xdr:col>
      <xdr:colOff>203200</xdr:colOff>
      <xdr:row>41</xdr:row>
      <xdr:rowOff>32766</xdr:rowOff>
    </xdr:to>
    <xdr:cxnSp macro="">
      <xdr:nvCxnSpPr>
        <xdr:cNvPr id="377" name="直線コネクタ 376"/>
        <xdr:cNvCxnSpPr/>
      </xdr:nvCxnSpPr>
      <xdr:spPr>
        <a:xfrm flipV="1">
          <a:off x="14401800" y="69994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114808</xdr:rowOff>
    </xdr:to>
    <xdr:cxnSp macro="">
      <xdr:nvCxnSpPr>
        <xdr:cNvPr id="380" name="直線コネクタ 379"/>
        <xdr:cNvCxnSpPr/>
      </xdr:nvCxnSpPr>
      <xdr:spPr>
        <a:xfrm flipV="1">
          <a:off x="13512800" y="70622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13462</xdr:rowOff>
    </xdr:from>
    <xdr:to>
      <xdr:col>24</xdr:col>
      <xdr:colOff>609600</xdr:colOff>
      <xdr:row>40</xdr:row>
      <xdr:rowOff>115062</xdr:rowOff>
    </xdr:to>
    <xdr:sp macro="" textlink="">
      <xdr:nvSpPr>
        <xdr:cNvPr id="390" name="円/楕円 389"/>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29989</xdr:rowOff>
    </xdr:from>
    <xdr:ext cx="762000" cy="259045"/>
    <xdr:sp macro="" textlink="">
      <xdr:nvSpPr>
        <xdr:cNvPr id="391" name="公債費負担の状況該当値テキスト"/>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2" name="円/楕円 391"/>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3" name="テキスト ボックス 392"/>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90678</xdr:rowOff>
    </xdr:from>
    <xdr:to>
      <xdr:col>22</xdr:col>
      <xdr:colOff>254000</xdr:colOff>
      <xdr:row>41</xdr:row>
      <xdr:rowOff>20828</xdr:rowOff>
    </xdr:to>
    <xdr:sp macro="" textlink="">
      <xdr:nvSpPr>
        <xdr:cNvPr id="394" name="円/楕円 393"/>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31005</xdr:rowOff>
    </xdr:from>
    <xdr:ext cx="762000" cy="259045"/>
    <xdr:sp macro="" textlink="">
      <xdr:nvSpPr>
        <xdr:cNvPr id="395" name="テキスト ボックス 394"/>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396" name="円/楕円 395"/>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397" name="テキスト ボックス 396"/>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64008</xdr:rowOff>
    </xdr:from>
    <xdr:to>
      <xdr:col>19</xdr:col>
      <xdr:colOff>533400</xdr:colOff>
      <xdr:row>41</xdr:row>
      <xdr:rowOff>165608</xdr:rowOff>
    </xdr:to>
    <xdr:sp macro="" textlink="">
      <xdr:nvSpPr>
        <xdr:cNvPr id="398" name="円/楕円 397"/>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4335</xdr:rowOff>
    </xdr:from>
    <xdr:ext cx="762000" cy="259045"/>
    <xdr:sp macro="" textlink="">
      <xdr:nvSpPr>
        <xdr:cNvPr id="399" name="テキスト ボックス 398"/>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財政調整基金及び減債基金等の積立による充当可能基金の増額等により平成20年度以降は将来負担比率は生じていない。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北海道津別町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4,982
4,973
716.80
6,131,801
5,980,800
132,038
3,495,365
5,664,829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14年度から平成19年度の退職者不補充や平成15年度からの給与の独自削減により圧縮に努めて来た。類似団体平均値を上回っており、20年度から26年度末までに団塊世代の大量退職により世代交代が進み、定員管理計画に基づき新規採用を控え、人件費の削減など行財政改革への取り組み進めてきた。今後も人件費の削減を図るとともに、給与水準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33274</xdr:rowOff>
    </xdr:to>
    <xdr:cxnSp macro="">
      <xdr:nvCxnSpPr>
        <xdr:cNvPr id="64" name="直線コネクタ 63"/>
        <xdr:cNvCxnSpPr/>
      </xdr:nvCxnSpPr>
      <xdr:spPr>
        <a:xfrm>
          <a:off x="3987800" y="63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60706</xdr:rowOff>
    </xdr:to>
    <xdr:cxnSp macro="">
      <xdr:nvCxnSpPr>
        <xdr:cNvPr id="67" name="直線コネクタ 66"/>
        <xdr:cNvCxnSpPr/>
      </xdr:nvCxnSpPr>
      <xdr:spPr>
        <a:xfrm flipV="1">
          <a:off x="3098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37</xdr:row>
      <xdr:rowOff>60706</xdr:rowOff>
    </xdr:to>
    <xdr:cxnSp macro="">
      <xdr:nvCxnSpPr>
        <xdr:cNvPr id="70" name="直線コネクタ 69"/>
        <xdr:cNvCxnSpPr/>
      </xdr:nvCxnSpPr>
      <xdr:spPr>
        <a:xfrm>
          <a:off x="2209800" y="6258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159004</xdr:rowOff>
    </xdr:to>
    <xdr:cxnSp macro="">
      <xdr:nvCxnSpPr>
        <xdr:cNvPr id="73" name="直線コネクタ 72"/>
        <xdr:cNvCxnSpPr/>
      </xdr:nvCxnSpPr>
      <xdr:spPr>
        <a:xfrm flipV="1">
          <a:off x="1320800" y="6258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7" name="円/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9" name="円/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北海道平均、類似団体平均を上回っている。予算編成より事務事業の見直しを図っているが、電算関連経費を始め全体的な物件費の削減には繋がらず増加傾向となって</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年度は減少した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、委託料</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事業廃止等を含めた見直しを行い、物件費の削減に努める。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17</xdr:row>
      <xdr:rowOff>115570</xdr:rowOff>
    </xdr:to>
    <xdr:cxnSp macro="">
      <xdr:nvCxnSpPr>
        <xdr:cNvPr id="125" name="直線コネクタ 124"/>
        <xdr:cNvCxnSpPr/>
      </xdr:nvCxnSpPr>
      <xdr:spPr>
        <a:xfrm flipV="1">
          <a:off x="15671800" y="2954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17</xdr:row>
      <xdr:rowOff>115570</xdr:rowOff>
    </xdr:to>
    <xdr:cxnSp macro="">
      <xdr:nvCxnSpPr>
        <xdr:cNvPr id="128" name="直線コネクタ 127"/>
        <xdr:cNvCxnSpPr/>
      </xdr:nvCxnSpPr>
      <xdr:spPr>
        <a:xfrm>
          <a:off x="14782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77470</xdr:rowOff>
    </xdr:to>
    <xdr:cxnSp macro="">
      <xdr:nvCxnSpPr>
        <xdr:cNvPr id="131" name="直線コネクタ 130"/>
        <xdr:cNvCxnSpPr/>
      </xdr:nvCxnSpPr>
      <xdr:spPr>
        <a:xfrm>
          <a:off x="13893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149860</xdr:rowOff>
    </xdr:to>
    <xdr:cxnSp macro="">
      <xdr:nvCxnSpPr>
        <xdr:cNvPr id="134" name="直線コネクタ 133"/>
        <xdr:cNvCxnSpPr/>
      </xdr:nvCxnSpPr>
      <xdr:spPr>
        <a:xfrm>
          <a:off x="13004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4" name="円/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5"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0" name="円/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類似団体平均を下回っている。障害福祉サービス費等の扶助費は横ばい傾向であるが、急激な少子高齢化に対応しつつ、児童福祉、老人福祉及び障害福祉の動向に注意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69850</xdr:rowOff>
    </xdr:to>
    <xdr:cxnSp macro="">
      <xdr:nvCxnSpPr>
        <xdr:cNvPr id="187" name="直線コネクタ 186"/>
        <xdr:cNvCxnSpPr/>
      </xdr:nvCxnSpPr>
      <xdr:spPr>
        <a:xfrm>
          <a:off x="3987800" y="94832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69850</xdr:rowOff>
    </xdr:to>
    <xdr:cxnSp macro="">
      <xdr:nvCxnSpPr>
        <xdr:cNvPr id="190" name="直線コネクタ 189"/>
        <xdr:cNvCxnSpPr/>
      </xdr:nvCxnSpPr>
      <xdr:spPr>
        <a:xfrm flipV="1">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69850</xdr:rowOff>
    </xdr:to>
    <xdr:cxnSp macro="">
      <xdr:nvCxnSpPr>
        <xdr:cNvPr id="193" name="直線コネクタ 192"/>
        <xdr:cNvCxnSpPr/>
      </xdr:nvCxnSpPr>
      <xdr:spPr>
        <a:xfrm>
          <a:off x="2209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6" name="直線コネクタ 195"/>
        <xdr:cNvCxnSpPr/>
      </xdr:nvCxnSpPr>
      <xdr:spPr>
        <a:xfrm flipV="1">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7"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9" name="テキスト ボックス 208"/>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1" name="テキスト ボックス 210"/>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平均、全国平均、北海道平均いずれも下回っているが、上昇傾向にある。高齢化に伴う介護保険事業特別会計や後期高齢者医療特別会計への繰出金が、今後ますます大きな負担となることが危惧され、高齢者医療の動向に注視しつつ、国民健康保険特別会計においても保険税の適正化により財政基盤の強化を図り、普通会計からの繰出金を減らしていく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41275</xdr:rowOff>
    </xdr:from>
    <xdr:to>
      <xdr:col>24</xdr:col>
      <xdr:colOff>31750</xdr:colOff>
      <xdr:row>57</xdr:row>
      <xdr:rowOff>167005</xdr:rowOff>
    </xdr:to>
    <xdr:cxnSp macro="">
      <xdr:nvCxnSpPr>
        <xdr:cNvPr id="243" name="直線コネクタ 242"/>
        <xdr:cNvCxnSpPr/>
      </xdr:nvCxnSpPr>
      <xdr:spPr>
        <a:xfrm>
          <a:off x="15671800" y="981392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41275</xdr:rowOff>
    </xdr:to>
    <xdr:cxnSp macro="">
      <xdr:nvCxnSpPr>
        <xdr:cNvPr id="246" name="直線コネクタ 245"/>
        <xdr:cNvCxnSpPr/>
      </xdr:nvCxnSpPr>
      <xdr:spPr>
        <a:xfrm>
          <a:off x="14782800" y="9773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12700</xdr:rowOff>
    </xdr:to>
    <xdr:cxnSp macro="">
      <xdr:nvCxnSpPr>
        <xdr:cNvPr id="249" name="直線コネクタ 248"/>
        <xdr:cNvCxnSpPr/>
      </xdr:nvCxnSpPr>
      <xdr:spPr>
        <a:xfrm flipV="1">
          <a:off x="13893800" y="9773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115570</xdr:rowOff>
    </xdr:from>
    <xdr:to>
      <xdr:col>20</xdr:col>
      <xdr:colOff>158750</xdr:colOff>
      <xdr:row>57</xdr:row>
      <xdr:rowOff>12700</xdr:rowOff>
    </xdr:to>
    <xdr:cxnSp macro="">
      <xdr:nvCxnSpPr>
        <xdr:cNvPr id="252" name="直線コネクタ 251"/>
        <xdr:cNvCxnSpPr/>
      </xdr:nvCxnSpPr>
      <xdr:spPr>
        <a:xfrm>
          <a:off x="13004800" y="9716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116205</xdr:rowOff>
    </xdr:from>
    <xdr:to>
      <xdr:col>24</xdr:col>
      <xdr:colOff>82550</xdr:colOff>
      <xdr:row>58</xdr:row>
      <xdr:rowOff>46355</xdr:rowOff>
    </xdr:to>
    <xdr:sp macro="" textlink="">
      <xdr:nvSpPr>
        <xdr:cNvPr id="262" name="円/楕円 261"/>
        <xdr:cNvSpPr/>
      </xdr:nvSpPr>
      <xdr:spPr>
        <a:xfrm>
          <a:off x="164592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132732</xdr:rowOff>
    </xdr:from>
    <xdr:ext cx="762000" cy="259045"/>
    <xdr:sp macro="" textlink="">
      <xdr:nvSpPr>
        <xdr:cNvPr id="263" name="その他該当値テキスト"/>
        <xdr:cNvSpPr txBox="1"/>
      </xdr:nvSpPr>
      <xdr:spPr>
        <a:xfrm>
          <a:off x="16598900" y="973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161925</xdr:rowOff>
    </xdr:from>
    <xdr:to>
      <xdr:col>22</xdr:col>
      <xdr:colOff>615950</xdr:colOff>
      <xdr:row>57</xdr:row>
      <xdr:rowOff>92075</xdr:rowOff>
    </xdr:to>
    <xdr:sp macro="" textlink="">
      <xdr:nvSpPr>
        <xdr:cNvPr id="264" name="円/楕円 263"/>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5" name="テキスト ボックス 264"/>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6" name="円/楕円 265"/>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7" name="テキスト ボックス 266"/>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68" name="円/楕円 267"/>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9" name="テキスト ボックス 268"/>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64770</xdr:rowOff>
    </xdr:from>
    <xdr:to>
      <xdr:col>19</xdr:col>
      <xdr:colOff>6350</xdr:colOff>
      <xdr:row>56</xdr:row>
      <xdr:rowOff>166370</xdr:rowOff>
    </xdr:to>
    <xdr:sp macro="" textlink="">
      <xdr:nvSpPr>
        <xdr:cNvPr id="270" name="円/楕円 269"/>
        <xdr:cNvSpPr/>
      </xdr:nvSpPr>
      <xdr:spPr>
        <a:xfrm>
          <a:off x="12954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5097</xdr:rowOff>
    </xdr:from>
    <xdr:ext cx="762000" cy="259045"/>
    <xdr:sp macro="" textlink="">
      <xdr:nvSpPr>
        <xdr:cNvPr id="271" name="テキスト ボックス 270"/>
        <xdr:cNvSpPr txBox="1"/>
      </xdr:nvSpPr>
      <xdr:spPr>
        <a:xfrm>
          <a:off x="12623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補助費等に係る経常収支比率は、類似団体平均を下回ってい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今後とも単独補助金等の見直しなど、補助金の整理合理化を図り補助費等の増の抑制に努める。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159004</xdr:rowOff>
    </xdr:to>
    <xdr:cxnSp macro="">
      <xdr:nvCxnSpPr>
        <xdr:cNvPr id="301" name="直線コネクタ 300"/>
        <xdr:cNvCxnSpPr/>
      </xdr:nvCxnSpPr>
      <xdr:spPr>
        <a:xfrm flipV="1">
          <a:off x="15671800" y="6299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159004</xdr:rowOff>
    </xdr:to>
    <xdr:cxnSp macro="">
      <xdr:nvCxnSpPr>
        <xdr:cNvPr id="304" name="直線コネクタ 303"/>
        <xdr:cNvCxnSpPr/>
      </xdr:nvCxnSpPr>
      <xdr:spPr>
        <a:xfrm>
          <a:off x="14782800" y="62077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44704</xdr:rowOff>
    </xdr:to>
    <xdr:cxnSp macro="">
      <xdr:nvCxnSpPr>
        <xdr:cNvPr id="307" name="直線コネクタ 306"/>
        <xdr:cNvCxnSpPr/>
      </xdr:nvCxnSpPr>
      <xdr:spPr>
        <a:xfrm flipV="1">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44704</xdr:rowOff>
    </xdr:to>
    <xdr:cxnSp macro="">
      <xdr:nvCxnSpPr>
        <xdr:cNvPr id="310" name="直線コネクタ 309"/>
        <xdr:cNvCxnSpPr/>
      </xdr:nvCxnSpPr>
      <xdr:spPr>
        <a:xfrm>
          <a:off x="13004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0" name="円/楕円 31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1"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2" name="円/楕円 321"/>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23" name="テキスト ボックス 322"/>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4" name="円/楕円 323"/>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5" name="テキスト ボックス 324"/>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6" name="円/楕円 325"/>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7" name="テキスト ボックス 326"/>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8" name="円/楕円 327"/>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9" name="テキスト ボックス 328"/>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8年度から13年度までの大型事業の実施に伴う起債増により公債費の負担が大きく、22年度までは類似団体平均を超えていたが、23年度より下回ったところである。投資的経費の抑制により地方債の新規発行を控えたことにより公債費の償還額は平成16年度をピークに減少してきたが、分母となる標準財政規模等が地方交付税の交付額により左右されるとともに、人口の減少にも影響を受けることから、今後も投資的経費の圧縮を図るとともに起債依存型の事業実施を見直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136144</xdr:rowOff>
    </xdr:to>
    <xdr:cxnSp macro="">
      <xdr:nvCxnSpPr>
        <xdr:cNvPr id="359" name="直線コネクタ 358"/>
        <xdr:cNvCxnSpPr/>
      </xdr:nvCxnSpPr>
      <xdr:spPr>
        <a:xfrm flipV="1">
          <a:off x="3987800" y="13157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65278</xdr:rowOff>
    </xdr:to>
    <xdr:cxnSp macro="">
      <xdr:nvCxnSpPr>
        <xdr:cNvPr id="362" name="直線コネクタ 361"/>
        <xdr:cNvCxnSpPr/>
      </xdr:nvCxnSpPr>
      <xdr:spPr>
        <a:xfrm flipV="1">
          <a:off x="3098800" y="13166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65278</xdr:rowOff>
    </xdr:to>
    <xdr:cxnSp macro="">
      <xdr:nvCxnSpPr>
        <xdr:cNvPr id="365" name="直線コネクタ 364"/>
        <xdr:cNvCxnSpPr/>
      </xdr:nvCxnSpPr>
      <xdr:spPr>
        <a:xfrm>
          <a:off x="2209800" y="132577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120142</xdr:rowOff>
    </xdr:to>
    <xdr:cxnSp macro="">
      <xdr:nvCxnSpPr>
        <xdr:cNvPr id="368" name="直線コネクタ 367"/>
        <xdr:cNvCxnSpPr/>
      </xdr:nvCxnSpPr>
      <xdr:spPr>
        <a:xfrm flipV="1">
          <a:off x="1320800" y="132577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78" name="円/楕円 377"/>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79"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0" name="円/楕円 379"/>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1" name="テキスト ボックス 380"/>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82" name="円/楕円 381"/>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126255</xdr:rowOff>
    </xdr:from>
    <xdr:ext cx="762000" cy="259045"/>
    <xdr:sp macro="" textlink="">
      <xdr:nvSpPr>
        <xdr:cNvPr id="383" name="テキスト ボックス 382"/>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4" name="円/楕円 383"/>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5" name="テキスト ボックス 384"/>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6" name="円/楕円 385"/>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7" name="テキスト ボックス 386"/>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公債費以外に係る経常収支比率は、類似団体平均、全国平均、北海道平均いずれもを下回っ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年度は類似団体平均を上回った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主に補助費、その他がその要因となっている。今後とも、定員管理計画による人件費の削減など各費目の歳出削減に努める。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62230</xdr:rowOff>
    </xdr:from>
    <xdr:to>
      <xdr:col>24</xdr:col>
      <xdr:colOff>31750</xdr:colOff>
      <xdr:row>76</xdr:row>
      <xdr:rowOff>85089</xdr:rowOff>
    </xdr:to>
    <xdr:cxnSp macro="">
      <xdr:nvCxnSpPr>
        <xdr:cNvPr id="420" name="直線コネクタ 419"/>
        <xdr:cNvCxnSpPr/>
      </xdr:nvCxnSpPr>
      <xdr:spPr>
        <a:xfrm>
          <a:off x="15671800" y="130924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62230</xdr:rowOff>
    </xdr:to>
    <xdr:cxnSp macro="">
      <xdr:nvCxnSpPr>
        <xdr:cNvPr id="423" name="直線コネクタ 422"/>
        <xdr:cNvCxnSpPr/>
      </xdr:nvCxnSpPr>
      <xdr:spPr>
        <a:xfrm>
          <a:off x="14782800" y="129705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111760</xdr:rowOff>
    </xdr:to>
    <xdr:cxnSp macro="">
      <xdr:nvCxnSpPr>
        <xdr:cNvPr id="426" name="直線コネクタ 425"/>
        <xdr:cNvCxnSpPr/>
      </xdr:nvCxnSpPr>
      <xdr:spPr>
        <a:xfrm>
          <a:off x="13893800" y="1279144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81280</xdr:rowOff>
    </xdr:from>
    <xdr:to>
      <xdr:col>20</xdr:col>
      <xdr:colOff>158750</xdr:colOff>
      <xdr:row>74</xdr:row>
      <xdr:rowOff>104140</xdr:rowOff>
    </xdr:to>
    <xdr:cxnSp macro="">
      <xdr:nvCxnSpPr>
        <xdr:cNvPr id="429" name="直線コネクタ 428"/>
        <xdr:cNvCxnSpPr/>
      </xdr:nvCxnSpPr>
      <xdr:spPr>
        <a:xfrm>
          <a:off x="13004800" y="12768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39" name="円/楕円 438"/>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40"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1" name="円/楕円 440"/>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97807</xdr:rowOff>
    </xdr:from>
    <xdr:ext cx="736600" cy="259045"/>
    <xdr:sp macro="" textlink="">
      <xdr:nvSpPr>
        <xdr:cNvPr id="442" name="テキスト ボックス 441"/>
        <xdr:cNvSpPr txBox="1"/>
      </xdr:nvSpPr>
      <xdr:spPr>
        <a:xfrm>
          <a:off x="15290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43" name="円/楕円 442"/>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44" name="テキスト ボックス 443"/>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45" name="円/楕円 444"/>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46" name="テキスト ボックス 445"/>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30480</xdr:rowOff>
    </xdr:from>
    <xdr:to>
      <xdr:col>19</xdr:col>
      <xdr:colOff>6350</xdr:colOff>
      <xdr:row>74</xdr:row>
      <xdr:rowOff>132080</xdr:rowOff>
    </xdr:to>
    <xdr:sp macro="" textlink="">
      <xdr:nvSpPr>
        <xdr:cNvPr id="447" name="円/楕円 446"/>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142257</xdr:rowOff>
    </xdr:from>
    <xdr:ext cx="762000" cy="259045"/>
    <xdr:sp macro="" textlink="">
      <xdr:nvSpPr>
        <xdr:cNvPr id="448" name="テキスト ボックス 447"/>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北海道津別町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17188</xdr:rowOff>
    </xdr:from>
    <xdr:to>
      <xdr:col>4</xdr:col>
      <xdr:colOff>1117600</xdr:colOff>
      <xdr:row>15</xdr:row>
      <xdr:rowOff>59616</xdr:rowOff>
    </xdr:to>
    <xdr:cxnSp macro="">
      <xdr:nvCxnSpPr>
        <xdr:cNvPr id="46" name="直線コネクタ 45"/>
        <xdr:cNvCxnSpPr/>
      </xdr:nvCxnSpPr>
      <xdr:spPr bwMode="auto">
        <a:xfrm flipV="1">
          <a:off x="5003800" y="2636563"/>
          <a:ext cx="647700" cy="4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59616</xdr:rowOff>
    </xdr:from>
    <xdr:to>
      <xdr:col>4</xdr:col>
      <xdr:colOff>469900</xdr:colOff>
      <xdr:row>15</xdr:row>
      <xdr:rowOff>90815</xdr:rowOff>
    </xdr:to>
    <xdr:cxnSp macro="">
      <xdr:nvCxnSpPr>
        <xdr:cNvPr id="49" name="直線コネクタ 48"/>
        <xdr:cNvCxnSpPr/>
      </xdr:nvCxnSpPr>
      <xdr:spPr bwMode="auto">
        <a:xfrm flipV="1">
          <a:off x="4305300" y="2678991"/>
          <a:ext cx="698500" cy="31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90815</xdr:rowOff>
    </xdr:from>
    <xdr:to>
      <xdr:col>3</xdr:col>
      <xdr:colOff>904875</xdr:colOff>
      <xdr:row>15</xdr:row>
      <xdr:rowOff>142604</xdr:rowOff>
    </xdr:to>
    <xdr:cxnSp macro="">
      <xdr:nvCxnSpPr>
        <xdr:cNvPr id="52" name="直線コネクタ 51"/>
        <xdr:cNvCxnSpPr/>
      </xdr:nvCxnSpPr>
      <xdr:spPr bwMode="auto">
        <a:xfrm flipV="1">
          <a:off x="3606800" y="2710190"/>
          <a:ext cx="698500" cy="5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141752</xdr:rowOff>
    </xdr:from>
    <xdr:to>
      <xdr:col>3</xdr:col>
      <xdr:colOff>206375</xdr:colOff>
      <xdr:row>15</xdr:row>
      <xdr:rowOff>142604</xdr:rowOff>
    </xdr:to>
    <xdr:cxnSp macro="">
      <xdr:nvCxnSpPr>
        <xdr:cNvPr id="55" name="直線コネクタ 54"/>
        <xdr:cNvCxnSpPr/>
      </xdr:nvCxnSpPr>
      <xdr:spPr bwMode="auto">
        <a:xfrm>
          <a:off x="2908300" y="2761127"/>
          <a:ext cx="698500" cy="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137838</xdr:rowOff>
    </xdr:from>
    <xdr:to>
      <xdr:col>5</xdr:col>
      <xdr:colOff>34925</xdr:colOff>
      <xdr:row>15</xdr:row>
      <xdr:rowOff>67988</xdr:rowOff>
    </xdr:to>
    <xdr:sp macro="" textlink="">
      <xdr:nvSpPr>
        <xdr:cNvPr id="65" name="円/楕円 64"/>
        <xdr:cNvSpPr/>
      </xdr:nvSpPr>
      <xdr:spPr bwMode="auto">
        <a:xfrm>
          <a:off x="5600700" y="258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154365</xdr:rowOff>
    </xdr:from>
    <xdr:ext cx="762000" cy="259045"/>
    <xdr:sp macro="" textlink="">
      <xdr:nvSpPr>
        <xdr:cNvPr id="66" name="人口1人当たり決算額の推移該当値テキスト130"/>
        <xdr:cNvSpPr txBox="1"/>
      </xdr:nvSpPr>
      <xdr:spPr>
        <a:xfrm>
          <a:off x="5740400" y="24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227,548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8816</xdr:rowOff>
    </xdr:from>
    <xdr:to>
      <xdr:col>4</xdr:col>
      <xdr:colOff>520700</xdr:colOff>
      <xdr:row>15</xdr:row>
      <xdr:rowOff>110416</xdr:rowOff>
    </xdr:to>
    <xdr:sp macro="" textlink="">
      <xdr:nvSpPr>
        <xdr:cNvPr id="67" name="円/楕円 66"/>
        <xdr:cNvSpPr/>
      </xdr:nvSpPr>
      <xdr:spPr bwMode="auto">
        <a:xfrm>
          <a:off x="4953000" y="262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120593</xdr:rowOff>
    </xdr:from>
    <xdr:ext cx="736600" cy="259045"/>
    <xdr:sp macro="" textlink="">
      <xdr:nvSpPr>
        <xdr:cNvPr id="68" name="テキスト ボックス 67"/>
        <xdr:cNvSpPr txBox="1"/>
      </xdr:nvSpPr>
      <xdr:spPr>
        <a:xfrm>
          <a:off x="4622800" y="239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220,124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40015</xdr:rowOff>
    </xdr:from>
    <xdr:to>
      <xdr:col>3</xdr:col>
      <xdr:colOff>955675</xdr:colOff>
      <xdr:row>15</xdr:row>
      <xdr:rowOff>141615</xdr:rowOff>
    </xdr:to>
    <xdr:sp macro="" textlink="">
      <xdr:nvSpPr>
        <xdr:cNvPr id="69" name="円/楕円 68"/>
        <xdr:cNvSpPr/>
      </xdr:nvSpPr>
      <xdr:spPr bwMode="auto">
        <a:xfrm>
          <a:off x="4254500" y="265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151792</xdr:rowOff>
    </xdr:from>
    <xdr:ext cx="762000" cy="259045"/>
    <xdr:sp macro="" textlink="">
      <xdr:nvSpPr>
        <xdr:cNvPr id="70" name="テキスト ボックス 69"/>
        <xdr:cNvSpPr txBox="1"/>
      </xdr:nvSpPr>
      <xdr:spPr>
        <a:xfrm>
          <a:off x="3924300" y="24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214,665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91804</xdr:rowOff>
    </xdr:from>
    <xdr:to>
      <xdr:col>3</xdr:col>
      <xdr:colOff>257175</xdr:colOff>
      <xdr:row>16</xdr:row>
      <xdr:rowOff>21954</xdr:rowOff>
    </xdr:to>
    <xdr:sp macro="" textlink="">
      <xdr:nvSpPr>
        <xdr:cNvPr id="71" name="円/楕円 70"/>
        <xdr:cNvSpPr/>
      </xdr:nvSpPr>
      <xdr:spPr bwMode="auto">
        <a:xfrm>
          <a:off x="3556000" y="271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32131</xdr:rowOff>
    </xdr:from>
    <xdr:ext cx="762000" cy="259045"/>
    <xdr:sp macro="" textlink="">
      <xdr:nvSpPr>
        <xdr:cNvPr id="72" name="テキスト ボックス 71"/>
        <xdr:cNvSpPr txBox="1"/>
      </xdr:nvSpPr>
      <xdr:spPr>
        <a:xfrm>
          <a:off x="3225800" y="248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205,603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90952</xdr:rowOff>
    </xdr:from>
    <xdr:to>
      <xdr:col>2</xdr:col>
      <xdr:colOff>692150</xdr:colOff>
      <xdr:row>16</xdr:row>
      <xdr:rowOff>21102</xdr:rowOff>
    </xdr:to>
    <xdr:sp macro="" textlink="">
      <xdr:nvSpPr>
        <xdr:cNvPr id="73" name="円/楕円 72"/>
        <xdr:cNvSpPr/>
      </xdr:nvSpPr>
      <xdr:spPr bwMode="auto">
        <a:xfrm>
          <a:off x="2857500" y="271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31279</xdr:rowOff>
    </xdr:from>
    <xdr:ext cx="762000" cy="259045"/>
    <xdr:sp macro="" textlink="">
      <xdr:nvSpPr>
        <xdr:cNvPr id="74" name="テキスト ボックス 73"/>
        <xdr:cNvSpPr txBox="1"/>
      </xdr:nvSpPr>
      <xdr:spPr>
        <a:xfrm>
          <a:off x="2527300" y="247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90195</xdr:rowOff>
    </xdr:from>
    <xdr:to>
      <xdr:col>4</xdr:col>
      <xdr:colOff>1117600</xdr:colOff>
      <xdr:row>36</xdr:row>
      <xdr:rowOff>139780</xdr:rowOff>
    </xdr:to>
    <xdr:cxnSp macro="">
      <xdr:nvCxnSpPr>
        <xdr:cNvPr id="109" name="直線コネクタ 108"/>
        <xdr:cNvCxnSpPr/>
      </xdr:nvCxnSpPr>
      <xdr:spPr bwMode="auto">
        <a:xfrm flipV="1">
          <a:off x="5003800" y="7043445"/>
          <a:ext cx="647700" cy="4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61402</xdr:rowOff>
    </xdr:from>
    <xdr:to>
      <xdr:col>4</xdr:col>
      <xdr:colOff>469900</xdr:colOff>
      <xdr:row>36</xdr:row>
      <xdr:rowOff>139780</xdr:rowOff>
    </xdr:to>
    <xdr:cxnSp macro="">
      <xdr:nvCxnSpPr>
        <xdr:cNvPr id="112" name="直線コネクタ 111"/>
        <xdr:cNvCxnSpPr/>
      </xdr:nvCxnSpPr>
      <xdr:spPr bwMode="auto">
        <a:xfrm>
          <a:off x="4305300" y="7014652"/>
          <a:ext cx="698500" cy="78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323617</xdr:rowOff>
    </xdr:from>
    <xdr:to>
      <xdr:col>3</xdr:col>
      <xdr:colOff>904875</xdr:colOff>
      <xdr:row>36</xdr:row>
      <xdr:rowOff>61402</xdr:rowOff>
    </xdr:to>
    <xdr:cxnSp macro="">
      <xdr:nvCxnSpPr>
        <xdr:cNvPr id="115" name="直線コネクタ 114"/>
        <xdr:cNvCxnSpPr/>
      </xdr:nvCxnSpPr>
      <xdr:spPr bwMode="auto">
        <a:xfrm>
          <a:off x="3606800" y="6933967"/>
          <a:ext cx="698500" cy="8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290591</xdr:rowOff>
    </xdr:from>
    <xdr:to>
      <xdr:col>3</xdr:col>
      <xdr:colOff>206375</xdr:colOff>
      <xdr:row>35</xdr:row>
      <xdr:rowOff>323617</xdr:rowOff>
    </xdr:to>
    <xdr:cxnSp macro="">
      <xdr:nvCxnSpPr>
        <xdr:cNvPr id="118" name="直線コネクタ 117"/>
        <xdr:cNvCxnSpPr/>
      </xdr:nvCxnSpPr>
      <xdr:spPr bwMode="auto">
        <a:xfrm>
          <a:off x="2908300" y="6900941"/>
          <a:ext cx="698500" cy="33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39395</xdr:rowOff>
    </xdr:from>
    <xdr:to>
      <xdr:col>5</xdr:col>
      <xdr:colOff>34925</xdr:colOff>
      <xdr:row>36</xdr:row>
      <xdr:rowOff>140995</xdr:rowOff>
    </xdr:to>
    <xdr:sp macro="" textlink="">
      <xdr:nvSpPr>
        <xdr:cNvPr id="128" name="円/楕円 127"/>
        <xdr:cNvSpPr/>
      </xdr:nvSpPr>
      <xdr:spPr bwMode="auto">
        <a:xfrm>
          <a:off x="5600700" y="699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11472</xdr:rowOff>
    </xdr:from>
    <xdr:ext cx="762000" cy="259045"/>
    <xdr:sp macro="" textlink="">
      <xdr:nvSpPr>
        <xdr:cNvPr id="129" name="人口1人当たり決算額の推移該当値テキスト445"/>
        <xdr:cNvSpPr txBox="1"/>
      </xdr:nvSpPr>
      <xdr:spPr>
        <a:xfrm>
          <a:off x="5740400" y="696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88980</xdr:rowOff>
    </xdr:from>
    <xdr:to>
      <xdr:col>4</xdr:col>
      <xdr:colOff>520700</xdr:colOff>
      <xdr:row>37</xdr:row>
      <xdr:rowOff>19130</xdr:rowOff>
    </xdr:to>
    <xdr:sp macro="" textlink="">
      <xdr:nvSpPr>
        <xdr:cNvPr id="130" name="円/楕円 129"/>
        <xdr:cNvSpPr/>
      </xdr:nvSpPr>
      <xdr:spPr bwMode="auto">
        <a:xfrm>
          <a:off x="4953000" y="704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3907</xdr:rowOff>
    </xdr:from>
    <xdr:ext cx="736600" cy="259045"/>
    <xdr:sp macro="" textlink="">
      <xdr:nvSpPr>
        <xdr:cNvPr id="131" name="テキスト ボックス 130"/>
        <xdr:cNvSpPr txBox="1"/>
      </xdr:nvSpPr>
      <xdr:spPr>
        <a:xfrm>
          <a:off x="4622800" y="712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10602</xdr:rowOff>
    </xdr:from>
    <xdr:to>
      <xdr:col>3</xdr:col>
      <xdr:colOff>955675</xdr:colOff>
      <xdr:row>36</xdr:row>
      <xdr:rowOff>112202</xdr:rowOff>
    </xdr:to>
    <xdr:sp macro="" textlink="">
      <xdr:nvSpPr>
        <xdr:cNvPr id="132" name="円/楕円 131"/>
        <xdr:cNvSpPr/>
      </xdr:nvSpPr>
      <xdr:spPr bwMode="auto">
        <a:xfrm>
          <a:off x="4254500" y="696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96979</xdr:rowOff>
    </xdr:from>
    <xdr:ext cx="762000" cy="259045"/>
    <xdr:sp macro="" textlink="">
      <xdr:nvSpPr>
        <xdr:cNvPr id="133" name="テキスト ボックス 132"/>
        <xdr:cNvSpPr txBox="1"/>
      </xdr:nvSpPr>
      <xdr:spPr>
        <a:xfrm>
          <a:off x="3924300" y="70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272817</xdr:rowOff>
    </xdr:from>
    <xdr:to>
      <xdr:col>3</xdr:col>
      <xdr:colOff>257175</xdr:colOff>
      <xdr:row>36</xdr:row>
      <xdr:rowOff>31517</xdr:rowOff>
    </xdr:to>
    <xdr:sp macro="" textlink="">
      <xdr:nvSpPr>
        <xdr:cNvPr id="134" name="円/楕円 133"/>
        <xdr:cNvSpPr/>
      </xdr:nvSpPr>
      <xdr:spPr bwMode="auto">
        <a:xfrm>
          <a:off x="3556000" y="6883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16294</xdr:rowOff>
    </xdr:from>
    <xdr:ext cx="762000" cy="259045"/>
    <xdr:sp macro="" textlink="">
      <xdr:nvSpPr>
        <xdr:cNvPr id="135" name="テキスト ボックス 134"/>
        <xdr:cNvSpPr txBox="1"/>
      </xdr:nvSpPr>
      <xdr:spPr>
        <a:xfrm>
          <a:off x="3225800" y="69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239791</xdr:rowOff>
    </xdr:from>
    <xdr:to>
      <xdr:col>2</xdr:col>
      <xdr:colOff>692150</xdr:colOff>
      <xdr:row>35</xdr:row>
      <xdr:rowOff>341391</xdr:rowOff>
    </xdr:to>
    <xdr:sp macro="" textlink="">
      <xdr:nvSpPr>
        <xdr:cNvPr id="136" name="円/楕円 135"/>
        <xdr:cNvSpPr/>
      </xdr:nvSpPr>
      <xdr:spPr bwMode="auto">
        <a:xfrm>
          <a:off x="2857500" y="685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326168</xdr:rowOff>
    </xdr:from>
    <xdr:ext cx="762000" cy="259045"/>
    <xdr:sp macro="" textlink="">
      <xdr:nvSpPr>
        <xdr:cNvPr id="137" name="テキスト ボックス 136"/>
        <xdr:cNvSpPr txBox="1"/>
      </xdr:nvSpPr>
      <xdr:spPr>
        <a:xfrm>
          <a:off x="2527300" y="69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北海道津別町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4,982
4,973
716.80
6,131,801
5,980,800
132,038
3,495,365
5,664,829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25141</xdr:rowOff>
    </xdr:from>
    <xdr:to>
      <xdr:col>6</xdr:col>
      <xdr:colOff>511175</xdr:colOff>
      <xdr:row>33</xdr:row>
      <xdr:rowOff>55888</xdr:rowOff>
    </xdr:to>
    <xdr:cxnSp macro="">
      <xdr:nvCxnSpPr>
        <xdr:cNvPr id="61" name="直線コネクタ 60"/>
        <xdr:cNvCxnSpPr/>
      </xdr:nvCxnSpPr>
      <xdr:spPr>
        <a:xfrm flipV="1">
          <a:off x="3797300" y="5682991"/>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55888</xdr:rowOff>
    </xdr:from>
    <xdr:to>
      <xdr:col>5</xdr:col>
      <xdr:colOff>358775</xdr:colOff>
      <xdr:row>33</xdr:row>
      <xdr:rowOff>61199</xdr:rowOff>
    </xdr:to>
    <xdr:cxnSp macro="">
      <xdr:nvCxnSpPr>
        <xdr:cNvPr id="64" name="直線コネクタ 63"/>
        <xdr:cNvCxnSpPr/>
      </xdr:nvCxnSpPr>
      <xdr:spPr>
        <a:xfrm flipV="1">
          <a:off x="2908300" y="5713738"/>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61199</xdr:rowOff>
    </xdr:from>
    <xdr:to>
      <xdr:col>4</xdr:col>
      <xdr:colOff>155575</xdr:colOff>
      <xdr:row>33</xdr:row>
      <xdr:rowOff>144158</xdr:rowOff>
    </xdr:to>
    <xdr:cxnSp macro="">
      <xdr:nvCxnSpPr>
        <xdr:cNvPr id="67" name="直線コネクタ 66"/>
        <xdr:cNvCxnSpPr/>
      </xdr:nvCxnSpPr>
      <xdr:spPr>
        <a:xfrm flipV="1">
          <a:off x="2019300" y="5719049"/>
          <a:ext cx="889000" cy="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144158</xdr:rowOff>
    </xdr:from>
    <xdr:to>
      <xdr:col>2</xdr:col>
      <xdr:colOff>638175</xdr:colOff>
      <xdr:row>33</xdr:row>
      <xdr:rowOff>145316</xdr:rowOff>
    </xdr:to>
    <xdr:cxnSp macro="">
      <xdr:nvCxnSpPr>
        <xdr:cNvPr id="70" name="直線コネクタ 69"/>
        <xdr:cNvCxnSpPr/>
      </xdr:nvCxnSpPr>
      <xdr:spPr>
        <a:xfrm flipV="1">
          <a:off x="1130300" y="5802008"/>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145791</xdr:rowOff>
    </xdr:from>
    <xdr:to>
      <xdr:col>6</xdr:col>
      <xdr:colOff>561975</xdr:colOff>
      <xdr:row>33</xdr:row>
      <xdr:rowOff>75941</xdr:rowOff>
    </xdr:to>
    <xdr:sp macro="" textlink="">
      <xdr:nvSpPr>
        <xdr:cNvPr id="80" name="円/楕円 79"/>
        <xdr:cNvSpPr/>
      </xdr:nvSpPr>
      <xdr:spPr>
        <a:xfrm>
          <a:off x="4584700" y="56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168668</xdr:rowOff>
    </xdr:from>
    <xdr:ext cx="599010" cy="259045"/>
    <xdr:sp macro="" textlink="">
      <xdr:nvSpPr>
        <xdr:cNvPr id="81" name="人件費該当値テキスト"/>
        <xdr:cNvSpPr txBox="1"/>
      </xdr:nvSpPr>
      <xdr:spPr>
        <a:xfrm>
          <a:off x="4686300" y="548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187,534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5088</xdr:rowOff>
    </xdr:from>
    <xdr:to>
      <xdr:col>5</xdr:col>
      <xdr:colOff>409575</xdr:colOff>
      <xdr:row>33</xdr:row>
      <xdr:rowOff>106688</xdr:rowOff>
    </xdr:to>
    <xdr:sp macro="" textlink="">
      <xdr:nvSpPr>
        <xdr:cNvPr id="82" name="円/楕円 81"/>
        <xdr:cNvSpPr/>
      </xdr:nvSpPr>
      <xdr:spPr>
        <a:xfrm>
          <a:off x="3746500" y="56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123215</xdr:rowOff>
    </xdr:from>
    <xdr:ext cx="599010" cy="259045"/>
    <xdr:sp macro="" textlink="">
      <xdr:nvSpPr>
        <xdr:cNvPr id="83" name="テキスト ボックス 82"/>
        <xdr:cNvSpPr txBox="1"/>
      </xdr:nvSpPr>
      <xdr:spPr>
        <a:xfrm>
          <a:off x="3497794" y="543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183,499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10399</xdr:rowOff>
    </xdr:from>
    <xdr:to>
      <xdr:col>4</xdr:col>
      <xdr:colOff>206375</xdr:colOff>
      <xdr:row>33</xdr:row>
      <xdr:rowOff>111999</xdr:rowOff>
    </xdr:to>
    <xdr:sp macro="" textlink="">
      <xdr:nvSpPr>
        <xdr:cNvPr id="84" name="円/楕円 83"/>
        <xdr:cNvSpPr/>
      </xdr:nvSpPr>
      <xdr:spPr>
        <a:xfrm>
          <a:off x="2857500" y="56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128526</xdr:rowOff>
    </xdr:from>
    <xdr:ext cx="599010" cy="259045"/>
    <xdr:sp macro="" textlink="">
      <xdr:nvSpPr>
        <xdr:cNvPr id="85" name="テキスト ボックス 84"/>
        <xdr:cNvSpPr txBox="1"/>
      </xdr:nvSpPr>
      <xdr:spPr>
        <a:xfrm>
          <a:off x="2608794" y="544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182,802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93358</xdr:rowOff>
    </xdr:from>
    <xdr:to>
      <xdr:col>3</xdr:col>
      <xdr:colOff>3175</xdr:colOff>
      <xdr:row>34</xdr:row>
      <xdr:rowOff>23508</xdr:rowOff>
    </xdr:to>
    <xdr:sp macro="" textlink="">
      <xdr:nvSpPr>
        <xdr:cNvPr id="86" name="円/楕円 85"/>
        <xdr:cNvSpPr/>
      </xdr:nvSpPr>
      <xdr:spPr>
        <a:xfrm>
          <a:off x="1968500" y="57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40035</xdr:rowOff>
    </xdr:from>
    <xdr:ext cx="599010" cy="259045"/>
    <xdr:sp macro="" textlink="">
      <xdr:nvSpPr>
        <xdr:cNvPr id="87" name="テキスト ボックス 86"/>
        <xdr:cNvSpPr txBox="1"/>
      </xdr:nvSpPr>
      <xdr:spPr>
        <a:xfrm>
          <a:off x="1719794" y="552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94516</xdr:rowOff>
    </xdr:from>
    <xdr:to>
      <xdr:col>1</xdr:col>
      <xdr:colOff>485775</xdr:colOff>
      <xdr:row>34</xdr:row>
      <xdr:rowOff>24666</xdr:rowOff>
    </xdr:to>
    <xdr:sp macro="" textlink="">
      <xdr:nvSpPr>
        <xdr:cNvPr id="88" name="円/楕円 87"/>
        <xdr:cNvSpPr/>
      </xdr:nvSpPr>
      <xdr:spPr>
        <a:xfrm>
          <a:off x="1079500" y="57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41193</xdr:rowOff>
    </xdr:from>
    <xdr:ext cx="599010" cy="259045"/>
    <xdr:sp macro="" textlink="">
      <xdr:nvSpPr>
        <xdr:cNvPr id="89" name="テキスト ボックス 88"/>
        <xdr:cNvSpPr txBox="1"/>
      </xdr:nvSpPr>
      <xdr:spPr>
        <a:xfrm>
          <a:off x="830794" y="552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122448</xdr:rowOff>
    </xdr:from>
    <xdr:to>
      <xdr:col>6</xdr:col>
      <xdr:colOff>511175</xdr:colOff>
      <xdr:row>54</xdr:row>
      <xdr:rowOff>39108</xdr:rowOff>
    </xdr:to>
    <xdr:cxnSp macro="">
      <xdr:nvCxnSpPr>
        <xdr:cNvPr id="119" name="直線コネクタ 118"/>
        <xdr:cNvCxnSpPr/>
      </xdr:nvCxnSpPr>
      <xdr:spPr>
        <a:xfrm flipV="1">
          <a:off x="3797300" y="9209298"/>
          <a:ext cx="838200" cy="8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39108</xdr:rowOff>
    </xdr:from>
    <xdr:to>
      <xdr:col>5</xdr:col>
      <xdr:colOff>358775</xdr:colOff>
      <xdr:row>54</xdr:row>
      <xdr:rowOff>117526</xdr:rowOff>
    </xdr:to>
    <xdr:cxnSp macro="">
      <xdr:nvCxnSpPr>
        <xdr:cNvPr id="122" name="直線コネクタ 121"/>
        <xdr:cNvCxnSpPr/>
      </xdr:nvCxnSpPr>
      <xdr:spPr>
        <a:xfrm flipV="1">
          <a:off x="2908300" y="9297408"/>
          <a:ext cx="889000" cy="7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117526</xdr:rowOff>
    </xdr:from>
    <xdr:to>
      <xdr:col>4</xdr:col>
      <xdr:colOff>155575</xdr:colOff>
      <xdr:row>54</xdr:row>
      <xdr:rowOff>144173</xdr:rowOff>
    </xdr:to>
    <xdr:cxnSp macro="">
      <xdr:nvCxnSpPr>
        <xdr:cNvPr id="125" name="直線コネクタ 124"/>
        <xdr:cNvCxnSpPr/>
      </xdr:nvCxnSpPr>
      <xdr:spPr>
        <a:xfrm flipV="1">
          <a:off x="2019300" y="9375826"/>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144173</xdr:rowOff>
    </xdr:from>
    <xdr:to>
      <xdr:col>2</xdr:col>
      <xdr:colOff>638175</xdr:colOff>
      <xdr:row>55</xdr:row>
      <xdr:rowOff>83541</xdr:rowOff>
    </xdr:to>
    <xdr:cxnSp macro="">
      <xdr:nvCxnSpPr>
        <xdr:cNvPr id="128" name="直線コネクタ 127"/>
        <xdr:cNvCxnSpPr/>
      </xdr:nvCxnSpPr>
      <xdr:spPr>
        <a:xfrm flipV="1">
          <a:off x="1130300" y="9402473"/>
          <a:ext cx="889000" cy="1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71648</xdr:rowOff>
    </xdr:from>
    <xdr:to>
      <xdr:col>6</xdr:col>
      <xdr:colOff>561975</xdr:colOff>
      <xdr:row>54</xdr:row>
      <xdr:rowOff>1798</xdr:rowOff>
    </xdr:to>
    <xdr:sp macro="" textlink="">
      <xdr:nvSpPr>
        <xdr:cNvPr id="138" name="円/楕円 137"/>
        <xdr:cNvSpPr/>
      </xdr:nvSpPr>
      <xdr:spPr>
        <a:xfrm>
          <a:off x="4584700" y="91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94525</xdr:rowOff>
    </xdr:from>
    <xdr:ext cx="599010" cy="259045"/>
    <xdr:sp macro="" textlink="">
      <xdr:nvSpPr>
        <xdr:cNvPr id="139" name="物件費該当値テキスト"/>
        <xdr:cNvSpPr txBox="1"/>
      </xdr:nvSpPr>
      <xdr:spPr>
        <a:xfrm>
          <a:off x="4686300" y="900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174,764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159758</xdr:rowOff>
    </xdr:from>
    <xdr:to>
      <xdr:col>5</xdr:col>
      <xdr:colOff>409575</xdr:colOff>
      <xdr:row>54</xdr:row>
      <xdr:rowOff>89908</xdr:rowOff>
    </xdr:to>
    <xdr:sp macro="" textlink="">
      <xdr:nvSpPr>
        <xdr:cNvPr id="140" name="円/楕円 139"/>
        <xdr:cNvSpPr/>
      </xdr:nvSpPr>
      <xdr:spPr>
        <a:xfrm>
          <a:off x="3746500" y="92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106435</xdr:rowOff>
    </xdr:from>
    <xdr:ext cx="599010" cy="259045"/>
    <xdr:sp macro="" textlink="">
      <xdr:nvSpPr>
        <xdr:cNvPr id="141" name="テキスト ボックス 140"/>
        <xdr:cNvSpPr txBox="1"/>
      </xdr:nvSpPr>
      <xdr:spPr>
        <a:xfrm>
          <a:off x="3497794" y="90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66726</xdr:rowOff>
    </xdr:from>
    <xdr:to>
      <xdr:col>4</xdr:col>
      <xdr:colOff>206375</xdr:colOff>
      <xdr:row>54</xdr:row>
      <xdr:rowOff>168326</xdr:rowOff>
    </xdr:to>
    <xdr:sp macro="" textlink="">
      <xdr:nvSpPr>
        <xdr:cNvPr id="142" name="円/楕円 141"/>
        <xdr:cNvSpPr/>
      </xdr:nvSpPr>
      <xdr:spPr>
        <a:xfrm>
          <a:off x="2857500" y="93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13403</xdr:rowOff>
    </xdr:from>
    <xdr:ext cx="599010" cy="259045"/>
    <xdr:sp macro="" textlink="">
      <xdr:nvSpPr>
        <xdr:cNvPr id="143" name="テキスト ボックス 142"/>
        <xdr:cNvSpPr txBox="1"/>
      </xdr:nvSpPr>
      <xdr:spPr>
        <a:xfrm>
          <a:off x="2608794" y="910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93373</xdr:rowOff>
    </xdr:from>
    <xdr:to>
      <xdr:col>3</xdr:col>
      <xdr:colOff>3175</xdr:colOff>
      <xdr:row>55</xdr:row>
      <xdr:rowOff>23523</xdr:rowOff>
    </xdr:to>
    <xdr:sp macro="" textlink="">
      <xdr:nvSpPr>
        <xdr:cNvPr id="144" name="円/楕円 143"/>
        <xdr:cNvSpPr/>
      </xdr:nvSpPr>
      <xdr:spPr>
        <a:xfrm>
          <a:off x="1968500" y="935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40050</xdr:rowOff>
    </xdr:from>
    <xdr:ext cx="599010" cy="259045"/>
    <xdr:sp macro="" textlink="">
      <xdr:nvSpPr>
        <xdr:cNvPr id="145" name="テキスト ボックス 144"/>
        <xdr:cNvSpPr txBox="1"/>
      </xdr:nvSpPr>
      <xdr:spPr>
        <a:xfrm>
          <a:off x="1719794" y="912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32741</xdr:rowOff>
    </xdr:from>
    <xdr:to>
      <xdr:col>1</xdr:col>
      <xdr:colOff>485775</xdr:colOff>
      <xdr:row>55</xdr:row>
      <xdr:rowOff>134341</xdr:rowOff>
    </xdr:to>
    <xdr:sp macro="" textlink="">
      <xdr:nvSpPr>
        <xdr:cNvPr id="146" name="円/楕円 145"/>
        <xdr:cNvSpPr/>
      </xdr:nvSpPr>
      <xdr:spPr>
        <a:xfrm>
          <a:off x="1079500" y="94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150868</xdr:rowOff>
    </xdr:from>
    <xdr:ext cx="599010" cy="259045"/>
    <xdr:sp macro="" textlink="">
      <xdr:nvSpPr>
        <xdr:cNvPr id="147" name="テキスト ボックス 146"/>
        <xdr:cNvSpPr txBox="1"/>
      </xdr:nvSpPr>
      <xdr:spPr>
        <a:xfrm>
          <a:off x="830794" y="92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120520</xdr:rowOff>
    </xdr:from>
    <xdr:to>
      <xdr:col>6</xdr:col>
      <xdr:colOff>511175</xdr:colOff>
      <xdr:row>76</xdr:row>
      <xdr:rowOff>143861</xdr:rowOff>
    </xdr:to>
    <xdr:cxnSp macro="">
      <xdr:nvCxnSpPr>
        <xdr:cNvPr id="174" name="直線コネクタ 173"/>
        <xdr:cNvCxnSpPr/>
      </xdr:nvCxnSpPr>
      <xdr:spPr>
        <a:xfrm flipV="1">
          <a:off x="3797300" y="13150720"/>
          <a:ext cx="8382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143861</xdr:rowOff>
    </xdr:from>
    <xdr:to>
      <xdr:col>5</xdr:col>
      <xdr:colOff>358775</xdr:colOff>
      <xdr:row>77</xdr:row>
      <xdr:rowOff>40968</xdr:rowOff>
    </xdr:to>
    <xdr:cxnSp macro="">
      <xdr:nvCxnSpPr>
        <xdr:cNvPr id="177" name="直線コネクタ 176"/>
        <xdr:cNvCxnSpPr/>
      </xdr:nvCxnSpPr>
      <xdr:spPr>
        <a:xfrm flipV="1">
          <a:off x="2908300" y="13174061"/>
          <a:ext cx="8890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40968</xdr:rowOff>
    </xdr:from>
    <xdr:to>
      <xdr:col>4</xdr:col>
      <xdr:colOff>155575</xdr:colOff>
      <xdr:row>77</xdr:row>
      <xdr:rowOff>77178</xdr:rowOff>
    </xdr:to>
    <xdr:cxnSp macro="">
      <xdr:nvCxnSpPr>
        <xdr:cNvPr id="180" name="直線コネクタ 179"/>
        <xdr:cNvCxnSpPr/>
      </xdr:nvCxnSpPr>
      <xdr:spPr>
        <a:xfrm flipV="1">
          <a:off x="2019300" y="13242618"/>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77178</xdr:rowOff>
    </xdr:from>
    <xdr:to>
      <xdr:col>2</xdr:col>
      <xdr:colOff>638175</xdr:colOff>
      <xdr:row>77</xdr:row>
      <xdr:rowOff>100861</xdr:rowOff>
    </xdr:to>
    <xdr:cxnSp macro="">
      <xdr:nvCxnSpPr>
        <xdr:cNvPr id="183" name="直線コネクタ 182"/>
        <xdr:cNvCxnSpPr/>
      </xdr:nvCxnSpPr>
      <xdr:spPr>
        <a:xfrm flipV="1">
          <a:off x="1130300" y="13278828"/>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69720</xdr:rowOff>
    </xdr:from>
    <xdr:to>
      <xdr:col>6</xdr:col>
      <xdr:colOff>561975</xdr:colOff>
      <xdr:row>76</xdr:row>
      <xdr:rowOff>171320</xdr:rowOff>
    </xdr:to>
    <xdr:sp macro="" textlink="">
      <xdr:nvSpPr>
        <xdr:cNvPr id="193" name="円/楕円 192"/>
        <xdr:cNvSpPr/>
      </xdr:nvSpPr>
      <xdr:spPr>
        <a:xfrm>
          <a:off x="4584700" y="130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92598</xdr:rowOff>
    </xdr:from>
    <xdr:ext cx="534377" cy="259045"/>
    <xdr:sp macro="" textlink="">
      <xdr:nvSpPr>
        <xdr:cNvPr id="194" name="維持補修費該当値テキスト"/>
        <xdr:cNvSpPr txBox="1"/>
      </xdr:nvSpPr>
      <xdr:spPr>
        <a:xfrm>
          <a:off x="4686300" y="1295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93061</xdr:rowOff>
    </xdr:from>
    <xdr:to>
      <xdr:col>5</xdr:col>
      <xdr:colOff>409575</xdr:colOff>
      <xdr:row>77</xdr:row>
      <xdr:rowOff>23211</xdr:rowOff>
    </xdr:to>
    <xdr:sp macro="" textlink="">
      <xdr:nvSpPr>
        <xdr:cNvPr id="195" name="円/楕円 194"/>
        <xdr:cNvSpPr/>
      </xdr:nvSpPr>
      <xdr:spPr>
        <a:xfrm>
          <a:off x="3746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39737</xdr:rowOff>
    </xdr:from>
    <xdr:ext cx="534377" cy="259045"/>
    <xdr:sp macro="" textlink="">
      <xdr:nvSpPr>
        <xdr:cNvPr id="196" name="テキスト ボックス 195"/>
        <xdr:cNvSpPr txBox="1"/>
      </xdr:nvSpPr>
      <xdr:spPr>
        <a:xfrm>
          <a:off x="3530111" y="128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161618</xdr:rowOff>
    </xdr:from>
    <xdr:to>
      <xdr:col>4</xdr:col>
      <xdr:colOff>206375</xdr:colOff>
      <xdr:row>77</xdr:row>
      <xdr:rowOff>91768</xdr:rowOff>
    </xdr:to>
    <xdr:sp macro="" textlink="">
      <xdr:nvSpPr>
        <xdr:cNvPr id="197" name="円/楕円 196"/>
        <xdr:cNvSpPr/>
      </xdr:nvSpPr>
      <xdr:spPr>
        <a:xfrm>
          <a:off x="2857500" y="131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82895</xdr:rowOff>
    </xdr:from>
    <xdr:ext cx="534377" cy="259045"/>
    <xdr:sp macro="" textlink="">
      <xdr:nvSpPr>
        <xdr:cNvPr id="198" name="テキスト ボックス 197"/>
        <xdr:cNvSpPr txBox="1"/>
      </xdr:nvSpPr>
      <xdr:spPr>
        <a:xfrm>
          <a:off x="2641111" y="1328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26378</xdr:rowOff>
    </xdr:from>
    <xdr:to>
      <xdr:col>3</xdr:col>
      <xdr:colOff>3175</xdr:colOff>
      <xdr:row>77</xdr:row>
      <xdr:rowOff>127978</xdr:rowOff>
    </xdr:to>
    <xdr:sp macro="" textlink="">
      <xdr:nvSpPr>
        <xdr:cNvPr id="199" name="円/楕円 198"/>
        <xdr:cNvSpPr/>
      </xdr:nvSpPr>
      <xdr:spPr>
        <a:xfrm>
          <a:off x="1968500" y="132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119105</xdr:rowOff>
    </xdr:from>
    <xdr:ext cx="534377" cy="259045"/>
    <xdr:sp macro="" textlink="">
      <xdr:nvSpPr>
        <xdr:cNvPr id="200" name="テキスト ボックス 199"/>
        <xdr:cNvSpPr txBox="1"/>
      </xdr:nvSpPr>
      <xdr:spPr>
        <a:xfrm>
          <a:off x="1752111" y="133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50061</xdr:rowOff>
    </xdr:from>
    <xdr:to>
      <xdr:col>1</xdr:col>
      <xdr:colOff>485775</xdr:colOff>
      <xdr:row>77</xdr:row>
      <xdr:rowOff>151661</xdr:rowOff>
    </xdr:to>
    <xdr:sp macro="" textlink="">
      <xdr:nvSpPr>
        <xdr:cNvPr id="201" name="円/楕円 200"/>
        <xdr:cNvSpPr/>
      </xdr:nvSpPr>
      <xdr:spPr>
        <a:xfrm>
          <a:off x="1079500" y="13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142788</xdr:rowOff>
    </xdr:from>
    <xdr:ext cx="469744" cy="259045"/>
    <xdr:sp macro="" textlink="">
      <xdr:nvSpPr>
        <xdr:cNvPr id="202" name="テキスト ボックス 201"/>
        <xdr:cNvSpPr txBox="1"/>
      </xdr:nvSpPr>
      <xdr:spPr>
        <a:xfrm>
          <a:off x="895427" y="1334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139602</xdr:rowOff>
    </xdr:from>
    <xdr:to>
      <xdr:col>6</xdr:col>
      <xdr:colOff>511175</xdr:colOff>
      <xdr:row>97</xdr:row>
      <xdr:rowOff>76296</xdr:rowOff>
    </xdr:to>
    <xdr:cxnSp macro="">
      <xdr:nvCxnSpPr>
        <xdr:cNvPr id="234" name="直線コネクタ 233"/>
        <xdr:cNvCxnSpPr/>
      </xdr:nvCxnSpPr>
      <xdr:spPr>
        <a:xfrm flipV="1">
          <a:off x="3797300" y="16598802"/>
          <a:ext cx="8382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76116</xdr:rowOff>
    </xdr:from>
    <xdr:to>
      <xdr:col>5</xdr:col>
      <xdr:colOff>358775</xdr:colOff>
      <xdr:row>97</xdr:row>
      <xdr:rowOff>76296</xdr:rowOff>
    </xdr:to>
    <xdr:cxnSp macro="">
      <xdr:nvCxnSpPr>
        <xdr:cNvPr id="237" name="直線コネクタ 236"/>
        <xdr:cNvCxnSpPr/>
      </xdr:nvCxnSpPr>
      <xdr:spPr>
        <a:xfrm>
          <a:off x="2908300" y="16706766"/>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76116</xdr:rowOff>
    </xdr:from>
    <xdr:to>
      <xdr:col>4</xdr:col>
      <xdr:colOff>155575</xdr:colOff>
      <xdr:row>98</xdr:row>
      <xdr:rowOff>37058</xdr:rowOff>
    </xdr:to>
    <xdr:cxnSp macro="">
      <xdr:nvCxnSpPr>
        <xdr:cNvPr id="240" name="直線コネクタ 239"/>
        <xdr:cNvCxnSpPr/>
      </xdr:nvCxnSpPr>
      <xdr:spPr>
        <a:xfrm flipV="1">
          <a:off x="2019300" y="16706766"/>
          <a:ext cx="889000" cy="1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37058</xdr:rowOff>
    </xdr:from>
    <xdr:to>
      <xdr:col>2</xdr:col>
      <xdr:colOff>638175</xdr:colOff>
      <xdr:row>98</xdr:row>
      <xdr:rowOff>48064</xdr:rowOff>
    </xdr:to>
    <xdr:cxnSp macro="">
      <xdr:nvCxnSpPr>
        <xdr:cNvPr id="243" name="直線コネクタ 242"/>
        <xdr:cNvCxnSpPr/>
      </xdr:nvCxnSpPr>
      <xdr:spPr>
        <a:xfrm flipV="1">
          <a:off x="1130300" y="16839158"/>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88802</xdr:rowOff>
    </xdr:from>
    <xdr:to>
      <xdr:col>6</xdr:col>
      <xdr:colOff>561975</xdr:colOff>
      <xdr:row>97</xdr:row>
      <xdr:rowOff>18952</xdr:rowOff>
    </xdr:to>
    <xdr:sp macro="" textlink="">
      <xdr:nvSpPr>
        <xdr:cNvPr id="253" name="円/楕円 252"/>
        <xdr:cNvSpPr/>
      </xdr:nvSpPr>
      <xdr:spPr>
        <a:xfrm>
          <a:off x="4584700" y="165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67229</xdr:rowOff>
    </xdr:from>
    <xdr:ext cx="534377" cy="259045"/>
    <xdr:sp macro="" textlink="">
      <xdr:nvSpPr>
        <xdr:cNvPr id="254" name="扶助費該当値テキスト"/>
        <xdr:cNvSpPr txBox="1"/>
      </xdr:nvSpPr>
      <xdr:spPr>
        <a:xfrm>
          <a:off x="4686300" y="165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25496</xdr:rowOff>
    </xdr:from>
    <xdr:to>
      <xdr:col>5</xdr:col>
      <xdr:colOff>409575</xdr:colOff>
      <xdr:row>97</xdr:row>
      <xdr:rowOff>127096</xdr:rowOff>
    </xdr:to>
    <xdr:sp macro="" textlink="">
      <xdr:nvSpPr>
        <xdr:cNvPr id="255" name="円/楕円 254"/>
        <xdr:cNvSpPr/>
      </xdr:nvSpPr>
      <xdr:spPr>
        <a:xfrm>
          <a:off x="3746500" y="166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118223</xdr:rowOff>
    </xdr:from>
    <xdr:ext cx="534377" cy="259045"/>
    <xdr:sp macro="" textlink="">
      <xdr:nvSpPr>
        <xdr:cNvPr id="256" name="テキスト ボックス 255"/>
        <xdr:cNvSpPr txBox="1"/>
      </xdr:nvSpPr>
      <xdr:spPr>
        <a:xfrm>
          <a:off x="3530111" y="167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25316</xdr:rowOff>
    </xdr:from>
    <xdr:to>
      <xdr:col>4</xdr:col>
      <xdr:colOff>206375</xdr:colOff>
      <xdr:row>97</xdr:row>
      <xdr:rowOff>126916</xdr:rowOff>
    </xdr:to>
    <xdr:sp macro="" textlink="">
      <xdr:nvSpPr>
        <xdr:cNvPr id="257" name="円/楕円 256"/>
        <xdr:cNvSpPr/>
      </xdr:nvSpPr>
      <xdr:spPr>
        <a:xfrm>
          <a:off x="2857500" y="166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118043</xdr:rowOff>
    </xdr:from>
    <xdr:ext cx="534377" cy="259045"/>
    <xdr:sp macro="" textlink="">
      <xdr:nvSpPr>
        <xdr:cNvPr id="258" name="テキスト ボックス 257"/>
        <xdr:cNvSpPr txBox="1"/>
      </xdr:nvSpPr>
      <xdr:spPr>
        <a:xfrm>
          <a:off x="2641111" y="167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157708</xdr:rowOff>
    </xdr:from>
    <xdr:to>
      <xdr:col>3</xdr:col>
      <xdr:colOff>3175</xdr:colOff>
      <xdr:row>98</xdr:row>
      <xdr:rowOff>87858</xdr:rowOff>
    </xdr:to>
    <xdr:sp macro="" textlink="">
      <xdr:nvSpPr>
        <xdr:cNvPr id="259" name="円/楕円 258"/>
        <xdr:cNvSpPr/>
      </xdr:nvSpPr>
      <xdr:spPr>
        <a:xfrm>
          <a:off x="1968500" y="167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78985</xdr:rowOff>
    </xdr:from>
    <xdr:ext cx="534377" cy="259045"/>
    <xdr:sp macro="" textlink="">
      <xdr:nvSpPr>
        <xdr:cNvPr id="260" name="テキスト ボックス 259"/>
        <xdr:cNvSpPr txBox="1"/>
      </xdr:nvSpPr>
      <xdr:spPr>
        <a:xfrm>
          <a:off x="1752111" y="168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168714</xdr:rowOff>
    </xdr:from>
    <xdr:to>
      <xdr:col>1</xdr:col>
      <xdr:colOff>485775</xdr:colOff>
      <xdr:row>98</xdr:row>
      <xdr:rowOff>98864</xdr:rowOff>
    </xdr:to>
    <xdr:sp macro="" textlink="">
      <xdr:nvSpPr>
        <xdr:cNvPr id="261" name="円/楕円 260"/>
        <xdr:cNvSpPr/>
      </xdr:nvSpPr>
      <xdr:spPr>
        <a:xfrm>
          <a:off x="1079500" y="167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89991</xdr:rowOff>
    </xdr:from>
    <xdr:ext cx="534377" cy="259045"/>
    <xdr:sp macro="" textlink="">
      <xdr:nvSpPr>
        <xdr:cNvPr id="262" name="テキスト ボックス 261"/>
        <xdr:cNvSpPr txBox="1"/>
      </xdr:nvSpPr>
      <xdr:spPr>
        <a:xfrm>
          <a:off x="863111" y="168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72728</xdr:rowOff>
    </xdr:from>
    <xdr:to>
      <xdr:col>15</xdr:col>
      <xdr:colOff>180975</xdr:colOff>
      <xdr:row>35</xdr:row>
      <xdr:rowOff>152296</xdr:rowOff>
    </xdr:to>
    <xdr:cxnSp macro="">
      <xdr:nvCxnSpPr>
        <xdr:cNvPr id="291" name="直線コネクタ 290"/>
        <xdr:cNvCxnSpPr/>
      </xdr:nvCxnSpPr>
      <xdr:spPr>
        <a:xfrm flipV="1">
          <a:off x="9639300" y="6073478"/>
          <a:ext cx="838200" cy="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152296</xdr:rowOff>
    </xdr:from>
    <xdr:to>
      <xdr:col>14</xdr:col>
      <xdr:colOff>28575</xdr:colOff>
      <xdr:row>36</xdr:row>
      <xdr:rowOff>142344</xdr:rowOff>
    </xdr:to>
    <xdr:cxnSp macro="">
      <xdr:nvCxnSpPr>
        <xdr:cNvPr id="294" name="直線コネクタ 293"/>
        <xdr:cNvCxnSpPr/>
      </xdr:nvCxnSpPr>
      <xdr:spPr>
        <a:xfrm flipV="1">
          <a:off x="8750300" y="6153046"/>
          <a:ext cx="889000" cy="16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113015</xdr:rowOff>
    </xdr:from>
    <xdr:to>
      <xdr:col>12</xdr:col>
      <xdr:colOff>511175</xdr:colOff>
      <xdr:row>36</xdr:row>
      <xdr:rowOff>142344</xdr:rowOff>
    </xdr:to>
    <xdr:cxnSp macro="">
      <xdr:nvCxnSpPr>
        <xdr:cNvPr id="297" name="直線コネクタ 296"/>
        <xdr:cNvCxnSpPr/>
      </xdr:nvCxnSpPr>
      <xdr:spPr>
        <a:xfrm>
          <a:off x="7861300" y="6285215"/>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113015</xdr:rowOff>
    </xdr:from>
    <xdr:to>
      <xdr:col>11</xdr:col>
      <xdr:colOff>307975</xdr:colOff>
      <xdr:row>36</xdr:row>
      <xdr:rowOff>140839</xdr:rowOff>
    </xdr:to>
    <xdr:cxnSp macro="">
      <xdr:nvCxnSpPr>
        <xdr:cNvPr id="300" name="直線コネクタ 299"/>
        <xdr:cNvCxnSpPr/>
      </xdr:nvCxnSpPr>
      <xdr:spPr>
        <a:xfrm flipV="1">
          <a:off x="6972300" y="6285215"/>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21928</xdr:rowOff>
    </xdr:from>
    <xdr:to>
      <xdr:col>15</xdr:col>
      <xdr:colOff>231775</xdr:colOff>
      <xdr:row>35</xdr:row>
      <xdr:rowOff>123528</xdr:rowOff>
    </xdr:to>
    <xdr:sp macro="" textlink="">
      <xdr:nvSpPr>
        <xdr:cNvPr id="310" name="円/楕円 309"/>
        <xdr:cNvSpPr/>
      </xdr:nvSpPr>
      <xdr:spPr>
        <a:xfrm>
          <a:off x="10426700" y="60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44805</xdr:rowOff>
    </xdr:from>
    <xdr:ext cx="599010" cy="259045"/>
    <xdr:sp macro="" textlink="">
      <xdr:nvSpPr>
        <xdr:cNvPr id="311" name="補助費等該当値テキスト"/>
        <xdr:cNvSpPr txBox="1"/>
      </xdr:nvSpPr>
      <xdr:spPr>
        <a:xfrm>
          <a:off x="10528300" y="587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101496</xdr:rowOff>
    </xdr:from>
    <xdr:to>
      <xdr:col>14</xdr:col>
      <xdr:colOff>79375</xdr:colOff>
      <xdr:row>36</xdr:row>
      <xdr:rowOff>31646</xdr:rowOff>
    </xdr:to>
    <xdr:sp macro="" textlink="">
      <xdr:nvSpPr>
        <xdr:cNvPr id="312" name="円/楕円 311"/>
        <xdr:cNvSpPr/>
      </xdr:nvSpPr>
      <xdr:spPr>
        <a:xfrm>
          <a:off x="9588500" y="6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48173</xdr:rowOff>
    </xdr:from>
    <xdr:ext cx="599010" cy="259045"/>
    <xdr:sp macro="" textlink="">
      <xdr:nvSpPr>
        <xdr:cNvPr id="313" name="テキスト ボックス 312"/>
        <xdr:cNvSpPr txBox="1"/>
      </xdr:nvSpPr>
      <xdr:spPr>
        <a:xfrm>
          <a:off x="9339794" y="587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91544</xdr:rowOff>
    </xdr:from>
    <xdr:to>
      <xdr:col>12</xdr:col>
      <xdr:colOff>561975</xdr:colOff>
      <xdr:row>37</xdr:row>
      <xdr:rowOff>21694</xdr:rowOff>
    </xdr:to>
    <xdr:sp macro="" textlink="">
      <xdr:nvSpPr>
        <xdr:cNvPr id="314" name="円/楕円 313"/>
        <xdr:cNvSpPr/>
      </xdr:nvSpPr>
      <xdr:spPr>
        <a:xfrm>
          <a:off x="8699500" y="62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12821</xdr:rowOff>
    </xdr:from>
    <xdr:ext cx="599010" cy="259045"/>
    <xdr:sp macro="" textlink="">
      <xdr:nvSpPr>
        <xdr:cNvPr id="315" name="テキスト ボックス 314"/>
        <xdr:cNvSpPr txBox="1"/>
      </xdr:nvSpPr>
      <xdr:spPr>
        <a:xfrm>
          <a:off x="8450794" y="635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62215</xdr:rowOff>
    </xdr:from>
    <xdr:to>
      <xdr:col>11</xdr:col>
      <xdr:colOff>358775</xdr:colOff>
      <xdr:row>36</xdr:row>
      <xdr:rowOff>163815</xdr:rowOff>
    </xdr:to>
    <xdr:sp macro="" textlink="">
      <xdr:nvSpPr>
        <xdr:cNvPr id="316" name="円/楕円 315"/>
        <xdr:cNvSpPr/>
      </xdr:nvSpPr>
      <xdr:spPr>
        <a:xfrm>
          <a:off x="7810500" y="6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8892</xdr:rowOff>
    </xdr:from>
    <xdr:ext cx="599010" cy="259045"/>
    <xdr:sp macro="" textlink="">
      <xdr:nvSpPr>
        <xdr:cNvPr id="317" name="テキスト ボックス 316"/>
        <xdr:cNvSpPr txBox="1"/>
      </xdr:nvSpPr>
      <xdr:spPr>
        <a:xfrm>
          <a:off x="7561794" y="600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90039</xdr:rowOff>
    </xdr:from>
    <xdr:to>
      <xdr:col>10</xdr:col>
      <xdr:colOff>155575</xdr:colOff>
      <xdr:row>37</xdr:row>
      <xdr:rowOff>20189</xdr:rowOff>
    </xdr:to>
    <xdr:sp macro="" textlink="">
      <xdr:nvSpPr>
        <xdr:cNvPr id="318" name="円/楕円 317"/>
        <xdr:cNvSpPr/>
      </xdr:nvSpPr>
      <xdr:spPr>
        <a:xfrm>
          <a:off x="6921500" y="62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36716</xdr:rowOff>
    </xdr:from>
    <xdr:ext cx="599010" cy="259045"/>
    <xdr:sp macro="" textlink="">
      <xdr:nvSpPr>
        <xdr:cNvPr id="319" name="テキスト ボックス 318"/>
        <xdr:cNvSpPr txBox="1"/>
      </xdr:nvSpPr>
      <xdr:spPr>
        <a:xfrm>
          <a:off x="6672794" y="603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109424</xdr:rowOff>
    </xdr:from>
    <xdr:to>
      <xdr:col>15</xdr:col>
      <xdr:colOff>180975</xdr:colOff>
      <xdr:row>56</xdr:row>
      <xdr:rowOff>141362</xdr:rowOff>
    </xdr:to>
    <xdr:cxnSp macro="">
      <xdr:nvCxnSpPr>
        <xdr:cNvPr id="350" name="直線コネクタ 349"/>
        <xdr:cNvCxnSpPr/>
      </xdr:nvCxnSpPr>
      <xdr:spPr>
        <a:xfrm flipV="1">
          <a:off x="9639300" y="9539174"/>
          <a:ext cx="838200" cy="20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138537</xdr:rowOff>
    </xdr:from>
    <xdr:to>
      <xdr:col>14</xdr:col>
      <xdr:colOff>28575</xdr:colOff>
      <xdr:row>56</xdr:row>
      <xdr:rowOff>141362</xdr:rowOff>
    </xdr:to>
    <xdr:cxnSp macro="">
      <xdr:nvCxnSpPr>
        <xdr:cNvPr id="353" name="直線コネクタ 352"/>
        <xdr:cNvCxnSpPr/>
      </xdr:nvCxnSpPr>
      <xdr:spPr>
        <a:xfrm>
          <a:off x="8750300" y="9053937"/>
          <a:ext cx="889000" cy="68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138537</xdr:rowOff>
    </xdr:from>
    <xdr:to>
      <xdr:col>12</xdr:col>
      <xdr:colOff>511175</xdr:colOff>
      <xdr:row>55</xdr:row>
      <xdr:rowOff>108160</xdr:rowOff>
    </xdr:to>
    <xdr:cxnSp macro="">
      <xdr:nvCxnSpPr>
        <xdr:cNvPr id="356" name="直線コネクタ 355"/>
        <xdr:cNvCxnSpPr/>
      </xdr:nvCxnSpPr>
      <xdr:spPr>
        <a:xfrm flipV="1">
          <a:off x="7861300" y="9053937"/>
          <a:ext cx="889000" cy="4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108160</xdr:rowOff>
    </xdr:from>
    <xdr:to>
      <xdr:col>11</xdr:col>
      <xdr:colOff>307975</xdr:colOff>
      <xdr:row>56</xdr:row>
      <xdr:rowOff>168611</xdr:rowOff>
    </xdr:to>
    <xdr:cxnSp macro="">
      <xdr:nvCxnSpPr>
        <xdr:cNvPr id="359" name="直線コネクタ 358"/>
        <xdr:cNvCxnSpPr/>
      </xdr:nvCxnSpPr>
      <xdr:spPr>
        <a:xfrm flipV="1">
          <a:off x="6972300" y="9537910"/>
          <a:ext cx="889000" cy="2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58624</xdr:rowOff>
    </xdr:from>
    <xdr:to>
      <xdr:col>15</xdr:col>
      <xdr:colOff>231775</xdr:colOff>
      <xdr:row>55</xdr:row>
      <xdr:rowOff>160224</xdr:rowOff>
    </xdr:to>
    <xdr:sp macro="" textlink="">
      <xdr:nvSpPr>
        <xdr:cNvPr id="369" name="円/楕円 368"/>
        <xdr:cNvSpPr/>
      </xdr:nvSpPr>
      <xdr:spPr>
        <a:xfrm>
          <a:off x="10426700" y="94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81501</xdr:rowOff>
    </xdr:from>
    <xdr:ext cx="599010" cy="259045"/>
    <xdr:sp macro="" textlink="">
      <xdr:nvSpPr>
        <xdr:cNvPr id="370" name="普通建設事業費該当値テキスト"/>
        <xdr:cNvSpPr txBox="1"/>
      </xdr:nvSpPr>
      <xdr:spPr>
        <a:xfrm>
          <a:off x="10528300" y="933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90562</xdr:rowOff>
    </xdr:from>
    <xdr:to>
      <xdr:col>14</xdr:col>
      <xdr:colOff>79375</xdr:colOff>
      <xdr:row>57</xdr:row>
      <xdr:rowOff>20712</xdr:rowOff>
    </xdr:to>
    <xdr:sp macro="" textlink="">
      <xdr:nvSpPr>
        <xdr:cNvPr id="371" name="円/楕円 370"/>
        <xdr:cNvSpPr/>
      </xdr:nvSpPr>
      <xdr:spPr>
        <a:xfrm>
          <a:off x="9588500" y="96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11839</xdr:rowOff>
    </xdr:from>
    <xdr:ext cx="599010" cy="259045"/>
    <xdr:sp macro="" textlink="">
      <xdr:nvSpPr>
        <xdr:cNvPr id="372" name="テキスト ボックス 371"/>
        <xdr:cNvSpPr txBox="1"/>
      </xdr:nvSpPr>
      <xdr:spPr>
        <a:xfrm>
          <a:off x="9339794" y="978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144,491</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87737</xdr:rowOff>
    </xdr:from>
    <xdr:to>
      <xdr:col>12</xdr:col>
      <xdr:colOff>561975</xdr:colOff>
      <xdr:row>53</xdr:row>
      <xdr:rowOff>17887</xdr:rowOff>
    </xdr:to>
    <xdr:sp macro="" textlink="">
      <xdr:nvSpPr>
        <xdr:cNvPr id="373" name="円/楕円 372"/>
        <xdr:cNvSpPr/>
      </xdr:nvSpPr>
      <xdr:spPr>
        <a:xfrm>
          <a:off x="8699500" y="90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34414</xdr:rowOff>
    </xdr:from>
    <xdr:ext cx="599010" cy="259045"/>
    <xdr:sp macro="" textlink="">
      <xdr:nvSpPr>
        <xdr:cNvPr id="374" name="テキスト ボックス 373"/>
        <xdr:cNvSpPr txBox="1"/>
      </xdr:nvSpPr>
      <xdr:spPr>
        <a:xfrm>
          <a:off x="8450794" y="877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355,356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57360</xdr:rowOff>
    </xdr:from>
    <xdr:to>
      <xdr:col>11</xdr:col>
      <xdr:colOff>358775</xdr:colOff>
      <xdr:row>55</xdr:row>
      <xdr:rowOff>158960</xdr:rowOff>
    </xdr:to>
    <xdr:sp macro="" textlink="">
      <xdr:nvSpPr>
        <xdr:cNvPr id="375" name="円/楕円 374"/>
        <xdr:cNvSpPr/>
      </xdr:nvSpPr>
      <xdr:spPr>
        <a:xfrm>
          <a:off x="7810500" y="94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4037</xdr:rowOff>
    </xdr:from>
    <xdr:ext cx="599010" cy="259045"/>
    <xdr:sp macro="" textlink="">
      <xdr:nvSpPr>
        <xdr:cNvPr id="376" name="テキスト ボックス 375"/>
        <xdr:cNvSpPr txBox="1"/>
      </xdr:nvSpPr>
      <xdr:spPr>
        <a:xfrm>
          <a:off x="7561794" y="926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117811</xdr:rowOff>
    </xdr:from>
    <xdr:to>
      <xdr:col>10</xdr:col>
      <xdr:colOff>155575</xdr:colOff>
      <xdr:row>57</xdr:row>
      <xdr:rowOff>47961</xdr:rowOff>
    </xdr:to>
    <xdr:sp macro="" textlink="">
      <xdr:nvSpPr>
        <xdr:cNvPr id="377" name="円/楕円 376"/>
        <xdr:cNvSpPr/>
      </xdr:nvSpPr>
      <xdr:spPr>
        <a:xfrm>
          <a:off x="6921500" y="97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39088</xdr:rowOff>
    </xdr:from>
    <xdr:ext cx="599010" cy="259045"/>
    <xdr:sp macro="" textlink="">
      <xdr:nvSpPr>
        <xdr:cNvPr id="378" name="テキスト ボックス 377"/>
        <xdr:cNvSpPr txBox="1"/>
      </xdr:nvSpPr>
      <xdr:spPr>
        <a:xfrm>
          <a:off x="6672794" y="981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123565</xdr:rowOff>
    </xdr:from>
    <xdr:to>
      <xdr:col>15</xdr:col>
      <xdr:colOff>180975</xdr:colOff>
      <xdr:row>78</xdr:row>
      <xdr:rowOff>3161</xdr:rowOff>
    </xdr:to>
    <xdr:cxnSp macro="">
      <xdr:nvCxnSpPr>
        <xdr:cNvPr id="405" name="直線コネクタ 404"/>
        <xdr:cNvCxnSpPr/>
      </xdr:nvCxnSpPr>
      <xdr:spPr>
        <a:xfrm flipV="1">
          <a:off x="9639300" y="12982315"/>
          <a:ext cx="838200" cy="39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77219</xdr:rowOff>
    </xdr:from>
    <xdr:to>
      <xdr:col>14</xdr:col>
      <xdr:colOff>28575</xdr:colOff>
      <xdr:row>78</xdr:row>
      <xdr:rowOff>3161</xdr:rowOff>
    </xdr:to>
    <xdr:cxnSp macro="">
      <xdr:nvCxnSpPr>
        <xdr:cNvPr id="408" name="直線コネクタ 407"/>
        <xdr:cNvCxnSpPr/>
      </xdr:nvCxnSpPr>
      <xdr:spPr>
        <a:xfrm>
          <a:off x="8750300" y="13107419"/>
          <a:ext cx="889000" cy="2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72765</xdr:rowOff>
    </xdr:from>
    <xdr:to>
      <xdr:col>15</xdr:col>
      <xdr:colOff>231775</xdr:colOff>
      <xdr:row>76</xdr:row>
      <xdr:rowOff>2915</xdr:rowOff>
    </xdr:to>
    <xdr:sp macro="" textlink="">
      <xdr:nvSpPr>
        <xdr:cNvPr id="418" name="円/楕円 417"/>
        <xdr:cNvSpPr/>
      </xdr:nvSpPr>
      <xdr:spPr>
        <a:xfrm>
          <a:off x="10426700" y="12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95642</xdr:rowOff>
    </xdr:from>
    <xdr:ext cx="599010" cy="259045"/>
    <xdr:sp macro="" textlink="">
      <xdr:nvSpPr>
        <xdr:cNvPr id="419" name="普通建設事業費 （ うち新規整備　）該当値テキスト"/>
        <xdr:cNvSpPr txBox="1"/>
      </xdr:nvSpPr>
      <xdr:spPr>
        <a:xfrm>
          <a:off x="10528300" y="1278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123811</xdr:rowOff>
    </xdr:from>
    <xdr:to>
      <xdr:col>14</xdr:col>
      <xdr:colOff>79375</xdr:colOff>
      <xdr:row>78</xdr:row>
      <xdr:rowOff>53961</xdr:rowOff>
    </xdr:to>
    <xdr:sp macro="" textlink="">
      <xdr:nvSpPr>
        <xdr:cNvPr id="420" name="円/楕円 419"/>
        <xdr:cNvSpPr/>
      </xdr:nvSpPr>
      <xdr:spPr>
        <a:xfrm>
          <a:off x="9588500" y="133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45088</xdr:rowOff>
    </xdr:from>
    <xdr:ext cx="534377" cy="259045"/>
    <xdr:sp macro="" textlink="">
      <xdr:nvSpPr>
        <xdr:cNvPr id="421" name="テキスト ボックス 420"/>
        <xdr:cNvSpPr txBox="1"/>
      </xdr:nvSpPr>
      <xdr:spPr>
        <a:xfrm>
          <a:off x="9372111" y="134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26419</xdr:rowOff>
    </xdr:from>
    <xdr:to>
      <xdr:col>12</xdr:col>
      <xdr:colOff>561975</xdr:colOff>
      <xdr:row>76</xdr:row>
      <xdr:rowOff>128019</xdr:rowOff>
    </xdr:to>
    <xdr:sp macro="" textlink="">
      <xdr:nvSpPr>
        <xdr:cNvPr id="422" name="円/楕円 421"/>
        <xdr:cNvSpPr/>
      </xdr:nvSpPr>
      <xdr:spPr>
        <a:xfrm>
          <a:off x="8699500" y="130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144546</xdr:rowOff>
    </xdr:from>
    <xdr:ext cx="534377" cy="259045"/>
    <xdr:sp macro="" textlink="">
      <xdr:nvSpPr>
        <xdr:cNvPr id="423" name="テキスト ボックス 422"/>
        <xdr:cNvSpPr txBox="1"/>
      </xdr:nvSpPr>
      <xdr:spPr>
        <a:xfrm>
          <a:off x="8483111" y="128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61094</xdr:rowOff>
    </xdr:from>
    <xdr:to>
      <xdr:col>15</xdr:col>
      <xdr:colOff>180975</xdr:colOff>
      <xdr:row>96</xdr:row>
      <xdr:rowOff>148625</xdr:rowOff>
    </xdr:to>
    <xdr:cxnSp macro="">
      <xdr:nvCxnSpPr>
        <xdr:cNvPr id="450" name="直線コネクタ 449"/>
        <xdr:cNvCxnSpPr/>
      </xdr:nvCxnSpPr>
      <xdr:spPr>
        <a:xfrm>
          <a:off x="9639300" y="16520294"/>
          <a:ext cx="8382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61094</xdr:rowOff>
    </xdr:from>
    <xdr:to>
      <xdr:col>14</xdr:col>
      <xdr:colOff>28575</xdr:colOff>
      <xdr:row>97</xdr:row>
      <xdr:rowOff>21555</xdr:rowOff>
    </xdr:to>
    <xdr:cxnSp macro="">
      <xdr:nvCxnSpPr>
        <xdr:cNvPr id="453" name="直線コネクタ 452"/>
        <xdr:cNvCxnSpPr/>
      </xdr:nvCxnSpPr>
      <xdr:spPr>
        <a:xfrm flipV="1">
          <a:off x="8750300" y="16520294"/>
          <a:ext cx="889000" cy="1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97825</xdr:rowOff>
    </xdr:from>
    <xdr:to>
      <xdr:col>15</xdr:col>
      <xdr:colOff>231775</xdr:colOff>
      <xdr:row>97</xdr:row>
      <xdr:rowOff>27975</xdr:rowOff>
    </xdr:to>
    <xdr:sp macro="" textlink="">
      <xdr:nvSpPr>
        <xdr:cNvPr id="463" name="円/楕円 462"/>
        <xdr:cNvSpPr/>
      </xdr:nvSpPr>
      <xdr:spPr>
        <a:xfrm>
          <a:off x="10426700" y="165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76252</xdr:rowOff>
    </xdr:from>
    <xdr:ext cx="534377" cy="259045"/>
    <xdr:sp macro="" textlink="">
      <xdr:nvSpPr>
        <xdr:cNvPr id="464" name="普通建設事業費 （ うち更新整備　）該当値テキスト"/>
        <xdr:cNvSpPr txBox="1"/>
      </xdr:nvSpPr>
      <xdr:spPr>
        <a:xfrm>
          <a:off x="10528300" y="165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10294</xdr:rowOff>
    </xdr:from>
    <xdr:to>
      <xdr:col>14</xdr:col>
      <xdr:colOff>79375</xdr:colOff>
      <xdr:row>96</xdr:row>
      <xdr:rowOff>111894</xdr:rowOff>
    </xdr:to>
    <xdr:sp macro="" textlink="">
      <xdr:nvSpPr>
        <xdr:cNvPr id="465" name="円/楕円 464"/>
        <xdr:cNvSpPr/>
      </xdr:nvSpPr>
      <xdr:spPr>
        <a:xfrm>
          <a:off x="9588500" y="164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128421</xdr:rowOff>
    </xdr:from>
    <xdr:ext cx="534377" cy="259045"/>
    <xdr:sp macro="" textlink="">
      <xdr:nvSpPr>
        <xdr:cNvPr id="466" name="テキスト ボックス 465"/>
        <xdr:cNvSpPr txBox="1"/>
      </xdr:nvSpPr>
      <xdr:spPr>
        <a:xfrm>
          <a:off x="9372111" y="162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142205</xdr:rowOff>
    </xdr:from>
    <xdr:to>
      <xdr:col>12</xdr:col>
      <xdr:colOff>561975</xdr:colOff>
      <xdr:row>97</xdr:row>
      <xdr:rowOff>72355</xdr:rowOff>
    </xdr:to>
    <xdr:sp macro="" textlink="">
      <xdr:nvSpPr>
        <xdr:cNvPr id="467" name="円/楕円 466"/>
        <xdr:cNvSpPr/>
      </xdr:nvSpPr>
      <xdr:spPr>
        <a:xfrm>
          <a:off x="8699500" y="166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63482</xdr:rowOff>
    </xdr:from>
    <xdr:ext cx="534377" cy="259045"/>
    <xdr:sp macro="" textlink="">
      <xdr:nvSpPr>
        <xdr:cNvPr id="468" name="テキスト ボックス 467"/>
        <xdr:cNvSpPr txBox="1"/>
      </xdr:nvSpPr>
      <xdr:spPr>
        <a:xfrm>
          <a:off x="8483111" y="1669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75921</xdr:rowOff>
    </xdr:from>
    <xdr:to>
      <xdr:col>23</xdr:col>
      <xdr:colOff>517525</xdr:colOff>
      <xdr:row>39</xdr:row>
      <xdr:rowOff>44450</xdr:rowOff>
    </xdr:to>
    <xdr:cxnSp macro="">
      <xdr:nvCxnSpPr>
        <xdr:cNvPr id="497" name="直線コネクタ 496"/>
        <xdr:cNvCxnSpPr/>
      </xdr:nvCxnSpPr>
      <xdr:spPr>
        <a:xfrm flipV="1">
          <a:off x="15481300" y="6591021"/>
          <a:ext cx="8382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25121</xdr:rowOff>
    </xdr:from>
    <xdr:to>
      <xdr:col>23</xdr:col>
      <xdr:colOff>568325</xdr:colOff>
      <xdr:row>38</xdr:row>
      <xdr:rowOff>126721</xdr:rowOff>
    </xdr:to>
    <xdr:sp macro="" textlink="">
      <xdr:nvSpPr>
        <xdr:cNvPr id="516" name="円/楕円 515"/>
        <xdr:cNvSpPr/>
      </xdr:nvSpPr>
      <xdr:spPr>
        <a:xfrm>
          <a:off x="162687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47998</xdr:rowOff>
    </xdr:from>
    <xdr:ext cx="534377" cy="259045"/>
    <xdr:sp macro="" textlink="">
      <xdr:nvSpPr>
        <xdr:cNvPr id="517" name="災害復旧事業費該当値テキスト"/>
        <xdr:cNvSpPr txBox="1"/>
      </xdr:nvSpPr>
      <xdr:spPr>
        <a:xfrm>
          <a:off x="16370300" y="63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66599</xdr:rowOff>
    </xdr:from>
    <xdr:to>
      <xdr:col>23</xdr:col>
      <xdr:colOff>517525</xdr:colOff>
      <xdr:row>76</xdr:row>
      <xdr:rowOff>71636</xdr:rowOff>
    </xdr:to>
    <xdr:cxnSp macro="">
      <xdr:nvCxnSpPr>
        <xdr:cNvPr id="609" name="直線コネクタ 608"/>
        <xdr:cNvCxnSpPr/>
      </xdr:nvCxnSpPr>
      <xdr:spPr>
        <a:xfrm flipV="1">
          <a:off x="15481300" y="13096799"/>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30840</xdr:rowOff>
    </xdr:from>
    <xdr:to>
      <xdr:col>22</xdr:col>
      <xdr:colOff>365125</xdr:colOff>
      <xdr:row>76</xdr:row>
      <xdr:rowOff>71636</xdr:rowOff>
    </xdr:to>
    <xdr:cxnSp macro="">
      <xdr:nvCxnSpPr>
        <xdr:cNvPr id="612" name="直線コネクタ 611"/>
        <xdr:cNvCxnSpPr/>
      </xdr:nvCxnSpPr>
      <xdr:spPr>
        <a:xfrm>
          <a:off x="14592300" y="13061040"/>
          <a:ext cx="889000" cy="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4273</xdr:rowOff>
    </xdr:from>
    <xdr:to>
      <xdr:col>21</xdr:col>
      <xdr:colOff>161925</xdr:colOff>
      <xdr:row>76</xdr:row>
      <xdr:rowOff>30840</xdr:rowOff>
    </xdr:to>
    <xdr:cxnSp macro="">
      <xdr:nvCxnSpPr>
        <xdr:cNvPr id="615" name="直線コネクタ 614"/>
        <xdr:cNvCxnSpPr/>
      </xdr:nvCxnSpPr>
      <xdr:spPr>
        <a:xfrm>
          <a:off x="13703300" y="13034473"/>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143463</xdr:rowOff>
    </xdr:from>
    <xdr:to>
      <xdr:col>19</xdr:col>
      <xdr:colOff>644525</xdr:colOff>
      <xdr:row>76</xdr:row>
      <xdr:rowOff>4273</xdr:rowOff>
    </xdr:to>
    <xdr:cxnSp macro="">
      <xdr:nvCxnSpPr>
        <xdr:cNvPr id="618" name="直線コネクタ 617"/>
        <xdr:cNvCxnSpPr/>
      </xdr:nvCxnSpPr>
      <xdr:spPr>
        <a:xfrm>
          <a:off x="12814300" y="13002213"/>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15799</xdr:rowOff>
    </xdr:from>
    <xdr:to>
      <xdr:col>23</xdr:col>
      <xdr:colOff>568325</xdr:colOff>
      <xdr:row>76</xdr:row>
      <xdr:rowOff>117399</xdr:rowOff>
    </xdr:to>
    <xdr:sp macro="" textlink="">
      <xdr:nvSpPr>
        <xdr:cNvPr id="628" name="円/楕円 627"/>
        <xdr:cNvSpPr/>
      </xdr:nvSpPr>
      <xdr:spPr>
        <a:xfrm>
          <a:off x="16268700" y="130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165676</xdr:rowOff>
    </xdr:from>
    <xdr:ext cx="534377" cy="259045"/>
    <xdr:sp macro="" textlink="">
      <xdr:nvSpPr>
        <xdr:cNvPr id="629" name="公債費該当値テキスト"/>
        <xdr:cNvSpPr txBox="1"/>
      </xdr:nvSpPr>
      <xdr:spPr>
        <a:xfrm>
          <a:off x="16370300" y="130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20836</xdr:rowOff>
    </xdr:from>
    <xdr:to>
      <xdr:col>22</xdr:col>
      <xdr:colOff>415925</xdr:colOff>
      <xdr:row>76</xdr:row>
      <xdr:rowOff>122436</xdr:rowOff>
    </xdr:to>
    <xdr:sp macro="" textlink="">
      <xdr:nvSpPr>
        <xdr:cNvPr id="630" name="円/楕円 629"/>
        <xdr:cNvSpPr/>
      </xdr:nvSpPr>
      <xdr:spPr>
        <a:xfrm>
          <a:off x="15430500" y="13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113563</xdr:rowOff>
    </xdr:from>
    <xdr:ext cx="534377" cy="259045"/>
    <xdr:sp macro="" textlink="">
      <xdr:nvSpPr>
        <xdr:cNvPr id="631" name="テキスト ボックス 630"/>
        <xdr:cNvSpPr txBox="1"/>
      </xdr:nvSpPr>
      <xdr:spPr>
        <a:xfrm>
          <a:off x="15214111" y="131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151490</xdr:rowOff>
    </xdr:from>
    <xdr:to>
      <xdr:col>21</xdr:col>
      <xdr:colOff>212725</xdr:colOff>
      <xdr:row>76</xdr:row>
      <xdr:rowOff>81640</xdr:rowOff>
    </xdr:to>
    <xdr:sp macro="" textlink="">
      <xdr:nvSpPr>
        <xdr:cNvPr id="632" name="円/楕円 631"/>
        <xdr:cNvSpPr/>
      </xdr:nvSpPr>
      <xdr:spPr>
        <a:xfrm>
          <a:off x="14541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72767</xdr:rowOff>
    </xdr:from>
    <xdr:ext cx="534377" cy="259045"/>
    <xdr:sp macro="" textlink="">
      <xdr:nvSpPr>
        <xdr:cNvPr id="633" name="テキスト ボックス 632"/>
        <xdr:cNvSpPr txBox="1"/>
      </xdr:nvSpPr>
      <xdr:spPr>
        <a:xfrm>
          <a:off x="14325111" y="131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124923</xdr:rowOff>
    </xdr:from>
    <xdr:to>
      <xdr:col>20</xdr:col>
      <xdr:colOff>9525</xdr:colOff>
      <xdr:row>76</xdr:row>
      <xdr:rowOff>55073</xdr:rowOff>
    </xdr:to>
    <xdr:sp macro="" textlink="">
      <xdr:nvSpPr>
        <xdr:cNvPr id="634" name="円/楕円 633"/>
        <xdr:cNvSpPr/>
      </xdr:nvSpPr>
      <xdr:spPr>
        <a:xfrm>
          <a:off x="13652500" y="129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46200</xdr:rowOff>
    </xdr:from>
    <xdr:ext cx="599010" cy="259045"/>
    <xdr:sp macro="" textlink="">
      <xdr:nvSpPr>
        <xdr:cNvPr id="635" name="テキスト ボックス 634"/>
        <xdr:cNvSpPr txBox="1"/>
      </xdr:nvSpPr>
      <xdr:spPr>
        <a:xfrm>
          <a:off x="13403794" y="1307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92663</xdr:rowOff>
    </xdr:from>
    <xdr:to>
      <xdr:col>18</xdr:col>
      <xdr:colOff>492125</xdr:colOff>
      <xdr:row>76</xdr:row>
      <xdr:rowOff>22813</xdr:rowOff>
    </xdr:to>
    <xdr:sp macro="" textlink="">
      <xdr:nvSpPr>
        <xdr:cNvPr id="636" name="円/楕円 635"/>
        <xdr:cNvSpPr/>
      </xdr:nvSpPr>
      <xdr:spPr>
        <a:xfrm>
          <a:off x="12763500" y="129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39340</xdr:rowOff>
    </xdr:from>
    <xdr:ext cx="599010" cy="259045"/>
    <xdr:sp macro="" textlink="">
      <xdr:nvSpPr>
        <xdr:cNvPr id="637" name="テキスト ボックス 636"/>
        <xdr:cNvSpPr txBox="1"/>
      </xdr:nvSpPr>
      <xdr:spPr>
        <a:xfrm>
          <a:off x="12514794" y="1272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130826</xdr:rowOff>
    </xdr:from>
    <xdr:to>
      <xdr:col>23</xdr:col>
      <xdr:colOff>517525</xdr:colOff>
      <xdr:row>96</xdr:row>
      <xdr:rowOff>24874</xdr:rowOff>
    </xdr:to>
    <xdr:cxnSp macro="">
      <xdr:nvCxnSpPr>
        <xdr:cNvPr id="666" name="直線コネクタ 665"/>
        <xdr:cNvCxnSpPr/>
      </xdr:nvCxnSpPr>
      <xdr:spPr>
        <a:xfrm>
          <a:off x="15481300" y="16418576"/>
          <a:ext cx="838200" cy="6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130826</xdr:rowOff>
    </xdr:from>
    <xdr:to>
      <xdr:col>22</xdr:col>
      <xdr:colOff>365125</xdr:colOff>
      <xdr:row>97</xdr:row>
      <xdr:rowOff>131790</xdr:rowOff>
    </xdr:to>
    <xdr:cxnSp macro="">
      <xdr:nvCxnSpPr>
        <xdr:cNvPr id="669" name="直線コネクタ 668"/>
        <xdr:cNvCxnSpPr/>
      </xdr:nvCxnSpPr>
      <xdr:spPr>
        <a:xfrm flipV="1">
          <a:off x="14592300" y="16418576"/>
          <a:ext cx="889000" cy="3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11889</xdr:rowOff>
    </xdr:from>
    <xdr:to>
      <xdr:col>21</xdr:col>
      <xdr:colOff>161925</xdr:colOff>
      <xdr:row>97</xdr:row>
      <xdr:rowOff>131790</xdr:rowOff>
    </xdr:to>
    <xdr:cxnSp macro="">
      <xdr:nvCxnSpPr>
        <xdr:cNvPr id="672" name="直線コネクタ 671"/>
        <xdr:cNvCxnSpPr/>
      </xdr:nvCxnSpPr>
      <xdr:spPr>
        <a:xfrm>
          <a:off x="13703300" y="16128189"/>
          <a:ext cx="889000" cy="6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11889</xdr:rowOff>
    </xdr:from>
    <xdr:to>
      <xdr:col>19</xdr:col>
      <xdr:colOff>644525</xdr:colOff>
      <xdr:row>97</xdr:row>
      <xdr:rowOff>155</xdr:rowOff>
    </xdr:to>
    <xdr:cxnSp macro="">
      <xdr:nvCxnSpPr>
        <xdr:cNvPr id="675" name="直線コネクタ 674"/>
        <xdr:cNvCxnSpPr/>
      </xdr:nvCxnSpPr>
      <xdr:spPr>
        <a:xfrm flipV="1">
          <a:off x="12814300" y="16128189"/>
          <a:ext cx="889000" cy="50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145524</xdr:rowOff>
    </xdr:from>
    <xdr:to>
      <xdr:col>23</xdr:col>
      <xdr:colOff>568325</xdr:colOff>
      <xdr:row>96</xdr:row>
      <xdr:rowOff>75674</xdr:rowOff>
    </xdr:to>
    <xdr:sp macro="" textlink="">
      <xdr:nvSpPr>
        <xdr:cNvPr id="685" name="円/楕円 684"/>
        <xdr:cNvSpPr/>
      </xdr:nvSpPr>
      <xdr:spPr>
        <a:xfrm>
          <a:off x="16268700" y="164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168401</xdr:rowOff>
    </xdr:from>
    <xdr:ext cx="599010" cy="259045"/>
    <xdr:sp macro="" textlink="">
      <xdr:nvSpPr>
        <xdr:cNvPr id="686" name="積立金該当値テキスト"/>
        <xdr:cNvSpPr txBox="1"/>
      </xdr:nvSpPr>
      <xdr:spPr>
        <a:xfrm>
          <a:off x="16370300" y="1628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140,138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80026</xdr:rowOff>
    </xdr:from>
    <xdr:to>
      <xdr:col>22</xdr:col>
      <xdr:colOff>415925</xdr:colOff>
      <xdr:row>96</xdr:row>
      <xdr:rowOff>10176</xdr:rowOff>
    </xdr:to>
    <xdr:sp macro="" textlink="">
      <xdr:nvSpPr>
        <xdr:cNvPr id="687" name="円/楕円 686"/>
        <xdr:cNvSpPr/>
      </xdr:nvSpPr>
      <xdr:spPr>
        <a:xfrm>
          <a:off x="15430500" y="163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26703</xdr:rowOff>
    </xdr:from>
    <xdr:ext cx="599010" cy="259045"/>
    <xdr:sp macro="" textlink="">
      <xdr:nvSpPr>
        <xdr:cNvPr id="688" name="テキスト ボックス 687"/>
        <xdr:cNvSpPr txBox="1"/>
      </xdr:nvSpPr>
      <xdr:spPr>
        <a:xfrm>
          <a:off x="15181794" y="1614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80990</xdr:rowOff>
    </xdr:from>
    <xdr:to>
      <xdr:col>21</xdr:col>
      <xdr:colOff>212725</xdr:colOff>
      <xdr:row>98</xdr:row>
      <xdr:rowOff>11140</xdr:rowOff>
    </xdr:to>
    <xdr:sp macro="" textlink="">
      <xdr:nvSpPr>
        <xdr:cNvPr id="689" name="円/楕円 688"/>
        <xdr:cNvSpPr/>
      </xdr:nvSpPr>
      <xdr:spPr>
        <a:xfrm>
          <a:off x="14541500" y="167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27667</xdr:rowOff>
    </xdr:from>
    <xdr:ext cx="534377" cy="259045"/>
    <xdr:sp macro="" textlink="">
      <xdr:nvSpPr>
        <xdr:cNvPr id="690" name="テキスト ボックス 689"/>
        <xdr:cNvSpPr txBox="1"/>
      </xdr:nvSpPr>
      <xdr:spPr>
        <a:xfrm>
          <a:off x="14325111" y="164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132539</xdr:rowOff>
    </xdr:from>
    <xdr:to>
      <xdr:col>20</xdr:col>
      <xdr:colOff>9525</xdr:colOff>
      <xdr:row>94</xdr:row>
      <xdr:rowOff>62689</xdr:rowOff>
    </xdr:to>
    <xdr:sp macro="" textlink="">
      <xdr:nvSpPr>
        <xdr:cNvPr id="691" name="円/楕円 690"/>
        <xdr:cNvSpPr/>
      </xdr:nvSpPr>
      <xdr:spPr>
        <a:xfrm>
          <a:off x="13652500" y="160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79216</xdr:rowOff>
    </xdr:from>
    <xdr:ext cx="599010" cy="259045"/>
    <xdr:sp macro="" textlink="">
      <xdr:nvSpPr>
        <xdr:cNvPr id="692" name="テキスト ボックス 691"/>
        <xdr:cNvSpPr txBox="1"/>
      </xdr:nvSpPr>
      <xdr:spPr>
        <a:xfrm>
          <a:off x="13403794" y="1585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233,546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120805</xdr:rowOff>
    </xdr:from>
    <xdr:to>
      <xdr:col>18</xdr:col>
      <xdr:colOff>492125</xdr:colOff>
      <xdr:row>97</xdr:row>
      <xdr:rowOff>50955</xdr:rowOff>
    </xdr:to>
    <xdr:sp macro="" textlink="">
      <xdr:nvSpPr>
        <xdr:cNvPr id="693" name="円/楕円 692"/>
        <xdr:cNvSpPr/>
      </xdr:nvSpPr>
      <xdr:spPr>
        <a:xfrm>
          <a:off x="12763500" y="1658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67482</xdr:rowOff>
    </xdr:from>
    <xdr:ext cx="599010" cy="259045"/>
    <xdr:sp macro="" textlink="">
      <xdr:nvSpPr>
        <xdr:cNvPr id="694" name="テキスト ボックス 693"/>
        <xdr:cNvSpPr txBox="1"/>
      </xdr:nvSpPr>
      <xdr:spPr>
        <a:xfrm>
          <a:off x="12514794" y="1635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48946</xdr:rowOff>
    </xdr:from>
    <xdr:to>
      <xdr:col>31</xdr:col>
      <xdr:colOff>34925</xdr:colOff>
      <xdr:row>38</xdr:row>
      <xdr:rowOff>139700</xdr:rowOff>
    </xdr:to>
    <xdr:cxnSp macro="">
      <xdr:nvCxnSpPr>
        <xdr:cNvPr id="724" name="直線コネクタ 723"/>
        <xdr:cNvCxnSpPr/>
      </xdr:nvCxnSpPr>
      <xdr:spPr>
        <a:xfrm>
          <a:off x="20434300" y="6392596"/>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48946</xdr:rowOff>
    </xdr:from>
    <xdr:to>
      <xdr:col>29</xdr:col>
      <xdr:colOff>517525</xdr:colOff>
      <xdr:row>38</xdr:row>
      <xdr:rowOff>139700</xdr:rowOff>
    </xdr:to>
    <xdr:cxnSp macro="">
      <xdr:nvCxnSpPr>
        <xdr:cNvPr id="727" name="直線コネクタ 726"/>
        <xdr:cNvCxnSpPr/>
      </xdr:nvCxnSpPr>
      <xdr:spPr>
        <a:xfrm flipV="1">
          <a:off x="19545300" y="6392596"/>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29" name="テキスト ボックス 728"/>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169596</xdr:rowOff>
    </xdr:from>
    <xdr:to>
      <xdr:col>29</xdr:col>
      <xdr:colOff>568325</xdr:colOff>
      <xdr:row>37</xdr:row>
      <xdr:rowOff>99746</xdr:rowOff>
    </xdr:to>
    <xdr:sp macro="" textlink="">
      <xdr:nvSpPr>
        <xdr:cNvPr id="744" name="円/楕円 743"/>
        <xdr:cNvSpPr/>
      </xdr:nvSpPr>
      <xdr:spPr>
        <a:xfrm>
          <a:off x="20383500" y="63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116273</xdr:rowOff>
    </xdr:from>
    <xdr:ext cx="469744" cy="259045"/>
    <xdr:sp macro="" textlink="">
      <xdr:nvSpPr>
        <xdr:cNvPr id="745" name="テキスト ボックス 744"/>
        <xdr:cNvSpPr txBox="1"/>
      </xdr:nvSpPr>
      <xdr:spPr>
        <a:xfrm>
          <a:off x="20199427" y="61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21513</xdr:rowOff>
    </xdr:from>
    <xdr:to>
      <xdr:col>32</xdr:col>
      <xdr:colOff>187325</xdr:colOff>
      <xdr:row>59</xdr:row>
      <xdr:rowOff>22085</xdr:rowOff>
    </xdr:to>
    <xdr:cxnSp macro="">
      <xdr:nvCxnSpPr>
        <xdr:cNvPr id="778" name="直線コネクタ 777"/>
        <xdr:cNvCxnSpPr/>
      </xdr:nvCxnSpPr>
      <xdr:spPr>
        <a:xfrm flipV="1">
          <a:off x="21323300" y="1013706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22085</xdr:rowOff>
    </xdr:from>
    <xdr:to>
      <xdr:col>31</xdr:col>
      <xdr:colOff>34925</xdr:colOff>
      <xdr:row>59</xdr:row>
      <xdr:rowOff>22581</xdr:rowOff>
    </xdr:to>
    <xdr:cxnSp macro="">
      <xdr:nvCxnSpPr>
        <xdr:cNvPr id="781" name="直線コネクタ 780"/>
        <xdr:cNvCxnSpPr/>
      </xdr:nvCxnSpPr>
      <xdr:spPr>
        <a:xfrm flipV="1">
          <a:off x="20434300" y="1013763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22581</xdr:rowOff>
    </xdr:from>
    <xdr:to>
      <xdr:col>29</xdr:col>
      <xdr:colOff>517525</xdr:colOff>
      <xdr:row>59</xdr:row>
      <xdr:rowOff>23152</xdr:rowOff>
    </xdr:to>
    <xdr:cxnSp macro="">
      <xdr:nvCxnSpPr>
        <xdr:cNvPr id="784" name="直線コネクタ 783"/>
        <xdr:cNvCxnSpPr/>
      </xdr:nvCxnSpPr>
      <xdr:spPr>
        <a:xfrm flipV="1">
          <a:off x="19545300" y="1013813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23152</xdr:rowOff>
    </xdr:from>
    <xdr:to>
      <xdr:col>28</xdr:col>
      <xdr:colOff>314325</xdr:colOff>
      <xdr:row>59</xdr:row>
      <xdr:rowOff>23571</xdr:rowOff>
    </xdr:to>
    <xdr:cxnSp macro="">
      <xdr:nvCxnSpPr>
        <xdr:cNvPr id="787" name="直線コネクタ 786"/>
        <xdr:cNvCxnSpPr/>
      </xdr:nvCxnSpPr>
      <xdr:spPr>
        <a:xfrm flipV="1">
          <a:off x="18656300" y="1013870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142163</xdr:rowOff>
    </xdr:from>
    <xdr:to>
      <xdr:col>32</xdr:col>
      <xdr:colOff>238125</xdr:colOff>
      <xdr:row>59</xdr:row>
      <xdr:rowOff>72313</xdr:rowOff>
    </xdr:to>
    <xdr:sp macro="" textlink="">
      <xdr:nvSpPr>
        <xdr:cNvPr id="797" name="円/楕円 796"/>
        <xdr:cNvSpPr/>
      </xdr:nvSpPr>
      <xdr:spPr>
        <a:xfrm>
          <a:off x="221107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57090</xdr:rowOff>
    </xdr:from>
    <xdr:ext cx="378565" cy="259045"/>
    <xdr:sp macro="" textlink="">
      <xdr:nvSpPr>
        <xdr:cNvPr id="798" name="貸付金該当値テキスト"/>
        <xdr:cNvSpPr txBox="1"/>
      </xdr:nvSpPr>
      <xdr:spPr>
        <a:xfrm>
          <a:off x="22212300" y="1000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142735</xdr:rowOff>
    </xdr:from>
    <xdr:to>
      <xdr:col>31</xdr:col>
      <xdr:colOff>85725</xdr:colOff>
      <xdr:row>59</xdr:row>
      <xdr:rowOff>72885</xdr:rowOff>
    </xdr:to>
    <xdr:sp macro="" textlink="">
      <xdr:nvSpPr>
        <xdr:cNvPr id="799" name="円/楕円 798"/>
        <xdr:cNvSpPr/>
      </xdr:nvSpPr>
      <xdr:spPr>
        <a:xfrm>
          <a:off x="21272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64012</xdr:rowOff>
    </xdr:from>
    <xdr:ext cx="378565" cy="259045"/>
    <xdr:sp macro="" textlink="">
      <xdr:nvSpPr>
        <xdr:cNvPr id="800" name="テキスト ボックス 799"/>
        <xdr:cNvSpPr txBox="1"/>
      </xdr:nvSpPr>
      <xdr:spPr>
        <a:xfrm>
          <a:off x="21134017" y="1017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143231</xdr:rowOff>
    </xdr:from>
    <xdr:to>
      <xdr:col>29</xdr:col>
      <xdr:colOff>568325</xdr:colOff>
      <xdr:row>59</xdr:row>
      <xdr:rowOff>73381</xdr:rowOff>
    </xdr:to>
    <xdr:sp macro="" textlink="">
      <xdr:nvSpPr>
        <xdr:cNvPr id="801" name="円/楕円 800"/>
        <xdr:cNvSpPr/>
      </xdr:nvSpPr>
      <xdr:spPr>
        <a:xfrm>
          <a:off x="20383500" y="100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64508</xdr:rowOff>
    </xdr:from>
    <xdr:ext cx="378565" cy="259045"/>
    <xdr:sp macro="" textlink="">
      <xdr:nvSpPr>
        <xdr:cNvPr id="802" name="テキスト ボックス 801"/>
        <xdr:cNvSpPr txBox="1"/>
      </xdr:nvSpPr>
      <xdr:spPr>
        <a:xfrm>
          <a:off x="20245017" y="1018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143802</xdr:rowOff>
    </xdr:from>
    <xdr:to>
      <xdr:col>28</xdr:col>
      <xdr:colOff>365125</xdr:colOff>
      <xdr:row>59</xdr:row>
      <xdr:rowOff>73952</xdr:rowOff>
    </xdr:to>
    <xdr:sp macro="" textlink="">
      <xdr:nvSpPr>
        <xdr:cNvPr id="803" name="円/楕円 802"/>
        <xdr:cNvSpPr/>
      </xdr:nvSpPr>
      <xdr:spPr>
        <a:xfrm>
          <a:off x="19494500" y="100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65079</xdr:rowOff>
    </xdr:from>
    <xdr:ext cx="378565" cy="259045"/>
    <xdr:sp macro="" textlink="">
      <xdr:nvSpPr>
        <xdr:cNvPr id="804" name="テキスト ボックス 803"/>
        <xdr:cNvSpPr txBox="1"/>
      </xdr:nvSpPr>
      <xdr:spPr>
        <a:xfrm>
          <a:off x="19356017" y="10180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144221</xdr:rowOff>
    </xdr:from>
    <xdr:to>
      <xdr:col>27</xdr:col>
      <xdr:colOff>161925</xdr:colOff>
      <xdr:row>59</xdr:row>
      <xdr:rowOff>74371</xdr:rowOff>
    </xdr:to>
    <xdr:sp macro="" textlink="">
      <xdr:nvSpPr>
        <xdr:cNvPr id="805" name="円/楕円 804"/>
        <xdr:cNvSpPr/>
      </xdr:nvSpPr>
      <xdr:spPr>
        <a:xfrm>
          <a:off x="18605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65498</xdr:rowOff>
    </xdr:from>
    <xdr:ext cx="378565" cy="259045"/>
    <xdr:sp macro="" textlink="">
      <xdr:nvSpPr>
        <xdr:cNvPr id="806" name="テキスト ボックス 805"/>
        <xdr:cNvSpPr txBox="1"/>
      </xdr:nvSpPr>
      <xdr:spPr>
        <a:xfrm>
          <a:off x="18467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121837</xdr:rowOff>
    </xdr:from>
    <xdr:to>
      <xdr:col>32</xdr:col>
      <xdr:colOff>187325</xdr:colOff>
      <xdr:row>72</xdr:row>
      <xdr:rowOff>109514</xdr:rowOff>
    </xdr:to>
    <xdr:cxnSp macro="">
      <xdr:nvCxnSpPr>
        <xdr:cNvPr id="837" name="直線コネクタ 836"/>
        <xdr:cNvCxnSpPr/>
      </xdr:nvCxnSpPr>
      <xdr:spPr>
        <a:xfrm flipV="1">
          <a:off x="21323300" y="12294787"/>
          <a:ext cx="838200" cy="15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103908</xdr:rowOff>
    </xdr:from>
    <xdr:to>
      <xdr:col>31</xdr:col>
      <xdr:colOff>34925</xdr:colOff>
      <xdr:row>72</xdr:row>
      <xdr:rowOff>109514</xdr:rowOff>
    </xdr:to>
    <xdr:cxnSp macro="">
      <xdr:nvCxnSpPr>
        <xdr:cNvPr id="840" name="直線コネクタ 839"/>
        <xdr:cNvCxnSpPr/>
      </xdr:nvCxnSpPr>
      <xdr:spPr>
        <a:xfrm>
          <a:off x="20434300" y="12448308"/>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5871</xdr:rowOff>
    </xdr:from>
    <xdr:to>
      <xdr:col>29</xdr:col>
      <xdr:colOff>517525</xdr:colOff>
      <xdr:row>72</xdr:row>
      <xdr:rowOff>103908</xdr:rowOff>
    </xdr:to>
    <xdr:cxnSp macro="">
      <xdr:nvCxnSpPr>
        <xdr:cNvPr id="843" name="直線コネクタ 842"/>
        <xdr:cNvCxnSpPr/>
      </xdr:nvCxnSpPr>
      <xdr:spPr>
        <a:xfrm>
          <a:off x="19545300" y="12350271"/>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5871</xdr:rowOff>
    </xdr:from>
    <xdr:to>
      <xdr:col>28</xdr:col>
      <xdr:colOff>314325</xdr:colOff>
      <xdr:row>72</xdr:row>
      <xdr:rowOff>136978</xdr:rowOff>
    </xdr:to>
    <xdr:cxnSp macro="">
      <xdr:nvCxnSpPr>
        <xdr:cNvPr id="846" name="直線コネクタ 845"/>
        <xdr:cNvCxnSpPr/>
      </xdr:nvCxnSpPr>
      <xdr:spPr>
        <a:xfrm flipV="1">
          <a:off x="18656300" y="12350271"/>
          <a:ext cx="889000" cy="1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71037</xdr:rowOff>
    </xdr:from>
    <xdr:to>
      <xdr:col>32</xdr:col>
      <xdr:colOff>238125</xdr:colOff>
      <xdr:row>72</xdr:row>
      <xdr:rowOff>1187</xdr:rowOff>
    </xdr:to>
    <xdr:sp macro="" textlink="">
      <xdr:nvSpPr>
        <xdr:cNvPr id="856" name="円/楕円 855"/>
        <xdr:cNvSpPr/>
      </xdr:nvSpPr>
      <xdr:spPr>
        <a:xfrm>
          <a:off x="22110700" y="1224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93914</xdr:rowOff>
    </xdr:from>
    <xdr:ext cx="599010" cy="259045"/>
    <xdr:sp macro="" textlink="">
      <xdr:nvSpPr>
        <xdr:cNvPr id="857" name="繰出金該当値テキスト"/>
        <xdr:cNvSpPr txBox="1"/>
      </xdr:nvSpPr>
      <xdr:spPr>
        <a:xfrm>
          <a:off x="22212300" y="1209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123,891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58714</xdr:rowOff>
    </xdr:from>
    <xdr:to>
      <xdr:col>31</xdr:col>
      <xdr:colOff>85725</xdr:colOff>
      <xdr:row>72</xdr:row>
      <xdr:rowOff>160314</xdr:rowOff>
    </xdr:to>
    <xdr:sp macro="" textlink="">
      <xdr:nvSpPr>
        <xdr:cNvPr id="858" name="円/楕円 857"/>
        <xdr:cNvSpPr/>
      </xdr:nvSpPr>
      <xdr:spPr>
        <a:xfrm>
          <a:off x="21272500" y="124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5391</xdr:rowOff>
    </xdr:from>
    <xdr:ext cx="599010" cy="259045"/>
    <xdr:sp macro="" textlink="">
      <xdr:nvSpPr>
        <xdr:cNvPr id="859" name="テキスト ボックス 858"/>
        <xdr:cNvSpPr txBox="1"/>
      </xdr:nvSpPr>
      <xdr:spPr>
        <a:xfrm>
          <a:off x="21023794" y="1217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109,273</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53108</xdr:rowOff>
    </xdr:from>
    <xdr:to>
      <xdr:col>29</xdr:col>
      <xdr:colOff>568325</xdr:colOff>
      <xdr:row>72</xdr:row>
      <xdr:rowOff>154708</xdr:rowOff>
    </xdr:to>
    <xdr:sp macro="" textlink="">
      <xdr:nvSpPr>
        <xdr:cNvPr id="860" name="円/楕円 859"/>
        <xdr:cNvSpPr/>
      </xdr:nvSpPr>
      <xdr:spPr>
        <a:xfrm>
          <a:off x="20383500" y="123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171235</xdr:rowOff>
    </xdr:from>
    <xdr:ext cx="599010" cy="259045"/>
    <xdr:sp macro="" textlink="">
      <xdr:nvSpPr>
        <xdr:cNvPr id="861" name="テキスト ボックス 860"/>
        <xdr:cNvSpPr txBox="1"/>
      </xdr:nvSpPr>
      <xdr:spPr>
        <a:xfrm>
          <a:off x="20134794" y="121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109,788</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126521</xdr:rowOff>
    </xdr:from>
    <xdr:to>
      <xdr:col>28</xdr:col>
      <xdr:colOff>365125</xdr:colOff>
      <xdr:row>72</xdr:row>
      <xdr:rowOff>56671</xdr:rowOff>
    </xdr:to>
    <xdr:sp macro="" textlink="">
      <xdr:nvSpPr>
        <xdr:cNvPr id="862" name="円/楕円 861"/>
        <xdr:cNvSpPr/>
      </xdr:nvSpPr>
      <xdr:spPr>
        <a:xfrm>
          <a:off x="19494500" y="122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73198</xdr:rowOff>
    </xdr:from>
    <xdr:ext cx="599010" cy="259045"/>
    <xdr:sp macro="" textlink="">
      <xdr:nvSpPr>
        <xdr:cNvPr id="863" name="テキスト ボックス 862"/>
        <xdr:cNvSpPr txBox="1"/>
      </xdr:nvSpPr>
      <xdr:spPr>
        <a:xfrm>
          <a:off x="19245794" y="1207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86178</xdr:rowOff>
    </xdr:from>
    <xdr:to>
      <xdr:col>27</xdr:col>
      <xdr:colOff>161925</xdr:colOff>
      <xdr:row>73</xdr:row>
      <xdr:rowOff>16328</xdr:rowOff>
    </xdr:to>
    <xdr:sp macro="" textlink="">
      <xdr:nvSpPr>
        <xdr:cNvPr id="864" name="円/楕円 863"/>
        <xdr:cNvSpPr/>
      </xdr:nvSpPr>
      <xdr:spPr>
        <a:xfrm>
          <a:off x="18605500" y="124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32855</xdr:rowOff>
    </xdr:from>
    <xdr:ext cx="599010" cy="259045"/>
    <xdr:sp macro="" textlink="">
      <xdr:nvSpPr>
        <xdr:cNvPr id="865" name="テキスト ボックス 864"/>
        <xdr:cNvSpPr txBox="1"/>
      </xdr:nvSpPr>
      <xdr:spPr>
        <a:xfrm>
          <a:off x="18356794" y="1220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件費は、類似団体等の平均を上回っており、定員管理計画に基づき職員数の適正化や給与水準の適正化に努める。物件費についても類似団体等の平均を上回っており、常に事務事業の見直しを図っているが、委託業務等の見直しにより今後とも削減に努める。維持補修費は、施設の老朽化等により年々経費が増加しており、老朽化施設の統廃合など適正な管理に努める。扶助費は、類似団体等の平均を下回っているが、年々増加する高齢化率と共に増加しており、動向に注意していく必要がある。補助費等は、増加傾向にあり単独補助金の必要性など適正に審査し、整理合理化を図り増加の抑制に努める。普通建設事業費は、年度により増減はあるが、新規事業や老朽施設の更新、インフラ整備など必要な事業を取捨選択し経費の抑制に努める。公債費は、投資的経費の抑制により地方債の新規発行を控えたことにより、公債費の償還額は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をピークに減少しており、今後とも適正な地方債発行に努める。積立金は、老朽化施設の更新など大型事業も控えているため積立をする。繰出金は、国民健康保険・後期高齢者医療・介護保険・下水道・簡易水道事業への繰出金であり、ほぼ横ばい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北海道津別町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4,982
4,973
716.80
6,131,801
5,980,800
132,038
3,495,365
5,664,829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59690</xdr:rowOff>
    </xdr:from>
    <xdr:to>
      <xdr:col>6</xdr:col>
      <xdr:colOff>511175</xdr:colOff>
      <xdr:row>33</xdr:row>
      <xdr:rowOff>160909</xdr:rowOff>
    </xdr:to>
    <xdr:cxnSp macro="">
      <xdr:nvCxnSpPr>
        <xdr:cNvPr id="61" name="直線コネクタ 60"/>
        <xdr:cNvCxnSpPr/>
      </xdr:nvCxnSpPr>
      <xdr:spPr>
        <a:xfrm>
          <a:off x="3797300" y="5717540"/>
          <a:ext cx="8382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59690</xdr:rowOff>
    </xdr:from>
    <xdr:to>
      <xdr:col>5</xdr:col>
      <xdr:colOff>358775</xdr:colOff>
      <xdr:row>33</xdr:row>
      <xdr:rowOff>121285</xdr:rowOff>
    </xdr:to>
    <xdr:cxnSp macro="">
      <xdr:nvCxnSpPr>
        <xdr:cNvPr id="64" name="直線コネクタ 63"/>
        <xdr:cNvCxnSpPr/>
      </xdr:nvCxnSpPr>
      <xdr:spPr>
        <a:xfrm flipV="1">
          <a:off x="2908300" y="5717540"/>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121285</xdr:rowOff>
    </xdr:from>
    <xdr:to>
      <xdr:col>4</xdr:col>
      <xdr:colOff>155575</xdr:colOff>
      <xdr:row>33</xdr:row>
      <xdr:rowOff>165862</xdr:rowOff>
    </xdr:to>
    <xdr:cxnSp macro="">
      <xdr:nvCxnSpPr>
        <xdr:cNvPr id="67" name="直線コネクタ 66"/>
        <xdr:cNvCxnSpPr/>
      </xdr:nvCxnSpPr>
      <xdr:spPr>
        <a:xfrm flipV="1">
          <a:off x="2019300" y="577913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165862</xdr:rowOff>
    </xdr:from>
    <xdr:to>
      <xdr:col>2</xdr:col>
      <xdr:colOff>638175</xdr:colOff>
      <xdr:row>34</xdr:row>
      <xdr:rowOff>127254</xdr:rowOff>
    </xdr:to>
    <xdr:cxnSp macro="">
      <xdr:nvCxnSpPr>
        <xdr:cNvPr id="70" name="直線コネクタ 69"/>
        <xdr:cNvCxnSpPr/>
      </xdr:nvCxnSpPr>
      <xdr:spPr>
        <a:xfrm flipV="1">
          <a:off x="1130300" y="5823712"/>
          <a:ext cx="889000" cy="1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110109</xdr:rowOff>
    </xdr:from>
    <xdr:to>
      <xdr:col>6</xdr:col>
      <xdr:colOff>561975</xdr:colOff>
      <xdr:row>34</xdr:row>
      <xdr:rowOff>40259</xdr:rowOff>
    </xdr:to>
    <xdr:sp macro="" textlink="">
      <xdr:nvSpPr>
        <xdr:cNvPr id="80" name="円/楕円 79"/>
        <xdr:cNvSpPr/>
      </xdr:nvSpPr>
      <xdr:spPr>
        <a:xfrm>
          <a:off x="45847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132986</xdr:rowOff>
    </xdr:from>
    <xdr:ext cx="534377" cy="259045"/>
    <xdr:sp macro="" textlink="">
      <xdr:nvSpPr>
        <xdr:cNvPr id="81" name="議会費該当値テキスト"/>
        <xdr:cNvSpPr txBox="1"/>
      </xdr:nvSpPr>
      <xdr:spPr>
        <a:xfrm>
          <a:off x="4686300" y="56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8890</xdr:rowOff>
    </xdr:from>
    <xdr:to>
      <xdr:col>5</xdr:col>
      <xdr:colOff>409575</xdr:colOff>
      <xdr:row>33</xdr:row>
      <xdr:rowOff>110490</xdr:rowOff>
    </xdr:to>
    <xdr:sp macro="" textlink="">
      <xdr:nvSpPr>
        <xdr:cNvPr id="82" name="円/楕円 81"/>
        <xdr:cNvSpPr/>
      </xdr:nvSpPr>
      <xdr:spPr>
        <a:xfrm>
          <a:off x="3746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127017</xdr:rowOff>
    </xdr:from>
    <xdr:ext cx="534377" cy="259045"/>
    <xdr:sp macro="" textlink="">
      <xdr:nvSpPr>
        <xdr:cNvPr id="83" name="テキスト ボックス 82"/>
        <xdr:cNvSpPr txBox="1"/>
      </xdr:nvSpPr>
      <xdr:spPr>
        <a:xfrm>
          <a:off x="3530111" y="54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70485</xdr:rowOff>
    </xdr:from>
    <xdr:to>
      <xdr:col>4</xdr:col>
      <xdr:colOff>206375</xdr:colOff>
      <xdr:row>34</xdr:row>
      <xdr:rowOff>635</xdr:rowOff>
    </xdr:to>
    <xdr:sp macro="" textlink="">
      <xdr:nvSpPr>
        <xdr:cNvPr id="84" name="円/楕円 83"/>
        <xdr:cNvSpPr/>
      </xdr:nvSpPr>
      <xdr:spPr>
        <a:xfrm>
          <a:off x="28575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17162</xdr:rowOff>
    </xdr:from>
    <xdr:ext cx="534377" cy="259045"/>
    <xdr:sp macro="" textlink="">
      <xdr:nvSpPr>
        <xdr:cNvPr id="85" name="テキスト ボックス 84"/>
        <xdr:cNvSpPr txBox="1"/>
      </xdr:nvSpPr>
      <xdr:spPr>
        <a:xfrm>
          <a:off x="2641111" y="55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115062</xdr:rowOff>
    </xdr:from>
    <xdr:to>
      <xdr:col>3</xdr:col>
      <xdr:colOff>3175</xdr:colOff>
      <xdr:row>34</xdr:row>
      <xdr:rowOff>45212</xdr:rowOff>
    </xdr:to>
    <xdr:sp macro="" textlink="">
      <xdr:nvSpPr>
        <xdr:cNvPr id="86" name="円/楕円 85"/>
        <xdr:cNvSpPr/>
      </xdr:nvSpPr>
      <xdr:spPr>
        <a:xfrm>
          <a:off x="19685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61739</xdr:rowOff>
    </xdr:from>
    <xdr:ext cx="534377" cy="259045"/>
    <xdr:sp macro="" textlink="">
      <xdr:nvSpPr>
        <xdr:cNvPr id="87" name="テキスト ボックス 86"/>
        <xdr:cNvSpPr txBox="1"/>
      </xdr:nvSpPr>
      <xdr:spPr>
        <a:xfrm>
          <a:off x="1752111" y="55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76454</xdr:rowOff>
    </xdr:from>
    <xdr:to>
      <xdr:col>1</xdr:col>
      <xdr:colOff>485775</xdr:colOff>
      <xdr:row>35</xdr:row>
      <xdr:rowOff>6604</xdr:rowOff>
    </xdr:to>
    <xdr:sp macro="" textlink="">
      <xdr:nvSpPr>
        <xdr:cNvPr id="88" name="円/楕円 87"/>
        <xdr:cNvSpPr/>
      </xdr:nvSpPr>
      <xdr:spPr>
        <a:xfrm>
          <a:off x="1079500" y="59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23131</xdr:rowOff>
    </xdr:from>
    <xdr:ext cx="534377" cy="259045"/>
    <xdr:sp macro="" textlink="">
      <xdr:nvSpPr>
        <xdr:cNvPr id="89" name="テキスト ボックス 88"/>
        <xdr:cNvSpPr txBox="1"/>
      </xdr:nvSpPr>
      <xdr:spPr>
        <a:xfrm>
          <a:off x="863111" y="56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155679</xdr:rowOff>
    </xdr:from>
    <xdr:to>
      <xdr:col>6</xdr:col>
      <xdr:colOff>511175</xdr:colOff>
      <xdr:row>54</xdr:row>
      <xdr:rowOff>20306</xdr:rowOff>
    </xdr:to>
    <xdr:cxnSp macro="">
      <xdr:nvCxnSpPr>
        <xdr:cNvPr id="120" name="直線コネクタ 119"/>
        <xdr:cNvCxnSpPr/>
      </xdr:nvCxnSpPr>
      <xdr:spPr>
        <a:xfrm>
          <a:off x="3797300" y="9242529"/>
          <a:ext cx="838200" cy="3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155679</xdr:rowOff>
    </xdr:from>
    <xdr:to>
      <xdr:col>5</xdr:col>
      <xdr:colOff>358775</xdr:colOff>
      <xdr:row>55</xdr:row>
      <xdr:rowOff>16903</xdr:rowOff>
    </xdr:to>
    <xdr:cxnSp macro="">
      <xdr:nvCxnSpPr>
        <xdr:cNvPr id="123" name="直線コネクタ 122"/>
        <xdr:cNvCxnSpPr/>
      </xdr:nvCxnSpPr>
      <xdr:spPr>
        <a:xfrm flipV="1">
          <a:off x="2908300" y="9242529"/>
          <a:ext cx="889000" cy="20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32722</xdr:rowOff>
    </xdr:from>
    <xdr:to>
      <xdr:col>4</xdr:col>
      <xdr:colOff>155575</xdr:colOff>
      <xdr:row>55</xdr:row>
      <xdr:rowOff>16903</xdr:rowOff>
    </xdr:to>
    <xdr:cxnSp macro="">
      <xdr:nvCxnSpPr>
        <xdr:cNvPr id="126" name="直線コネクタ 125"/>
        <xdr:cNvCxnSpPr/>
      </xdr:nvCxnSpPr>
      <xdr:spPr>
        <a:xfrm>
          <a:off x="2019300" y="8948122"/>
          <a:ext cx="889000" cy="4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32722</xdr:rowOff>
    </xdr:from>
    <xdr:to>
      <xdr:col>2</xdr:col>
      <xdr:colOff>638175</xdr:colOff>
      <xdr:row>55</xdr:row>
      <xdr:rowOff>16377</xdr:rowOff>
    </xdr:to>
    <xdr:cxnSp macro="">
      <xdr:nvCxnSpPr>
        <xdr:cNvPr id="129" name="直線コネクタ 128"/>
        <xdr:cNvCxnSpPr/>
      </xdr:nvCxnSpPr>
      <xdr:spPr>
        <a:xfrm flipV="1">
          <a:off x="1130300" y="8948122"/>
          <a:ext cx="889000" cy="4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140956</xdr:rowOff>
    </xdr:from>
    <xdr:to>
      <xdr:col>6</xdr:col>
      <xdr:colOff>561975</xdr:colOff>
      <xdr:row>54</xdr:row>
      <xdr:rowOff>71106</xdr:rowOff>
    </xdr:to>
    <xdr:sp macro="" textlink="">
      <xdr:nvSpPr>
        <xdr:cNvPr id="139" name="円/楕円 138"/>
        <xdr:cNvSpPr/>
      </xdr:nvSpPr>
      <xdr:spPr>
        <a:xfrm>
          <a:off x="4584700" y="92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163833</xdr:rowOff>
    </xdr:from>
    <xdr:ext cx="599010" cy="259045"/>
    <xdr:sp macro="" textlink="">
      <xdr:nvSpPr>
        <xdr:cNvPr id="140" name="総務費該当値テキスト"/>
        <xdr:cNvSpPr txBox="1"/>
      </xdr:nvSpPr>
      <xdr:spPr>
        <a:xfrm>
          <a:off x="4686300" y="907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286,560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104879</xdr:rowOff>
    </xdr:from>
    <xdr:to>
      <xdr:col>5</xdr:col>
      <xdr:colOff>409575</xdr:colOff>
      <xdr:row>54</xdr:row>
      <xdr:rowOff>35029</xdr:rowOff>
    </xdr:to>
    <xdr:sp macro="" textlink="">
      <xdr:nvSpPr>
        <xdr:cNvPr id="141" name="円/楕円 140"/>
        <xdr:cNvSpPr/>
      </xdr:nvSpPr>
      <xdr:spPr>
        <a:xfrm>
          <a:off x="3746500" y="919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51556</xdr:rowOff>
    </xdr:from>
    <xdr:ext cx="599010" cy="259045"/>
    <xdr:sp macro="" textlink="">
      <xdr:nvSpPr>
        <xdr:cNvPr id="142" name="テキスト ボックス 141"/>
        <xdr:cNvSpPr txBox="1"/>
      </xdr:nvSpPr>
      <xdr:spPr>
        <a:xfrm>
          <a:off x="3497794" y="896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297,607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137553</xdr:rowOff>
    </xdr:from>
    <xdr:to>
      <xdr:col>4</xdr:col>
      <xdr:colOff>206375</xdr:colOff>
      <xdr:row>55</xdr:row>
      <xdr:rowOff>67703</xdr:rowOff>
    </xdr:to>
    <xdr:sp macro="" textlink="">
      <xdr:nvSpPr>
        <xdr:cNvPr id="143" name="円/楕円 142"/>
        <xdr:cNvSpPr/>
      </xdr:nvSpPr>
      <xdr:spPr>
        <a:xfrm>
          <a:off x="2857500" y="93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84230</xdr:rowOff>
    </xdr:from>
    <xdr:ext cx="599010" cy="259045"/>
    <xdr:sp macro="" textlink="">
      <xdr:nvSpPr>
        <xdr:cNvPr id="144" name="テキスト ボックス 143"/>
        <xdr:cNvSpPr txBox="1"/>
      </xdr:nvSpPr>
      <xdr:spPr>
        <a:xfrm>
          <a:off x="2608794" y="91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235,102</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153372</xdr:rowOff>
    </xdr:from>
    <xdr:to>
      <xdr:col>3</xdr:col>
      <xdr:colOff>3175</xdr:colOff>
      <xdr:row>52</xdr:row>
      <xdr:rowOff>83522</xdr:rowOff>
    </xdr:to>
    <xdr:sp macro="" textlink="">
      <xdr:nvSpPr>
        <xdr:cNvPr id="145" name="円/楕円 144"/>
        <xdr:cNvSpPr/>
      </xdr:nvSpPr>
      <xdr:spPr>
        <a:xfrm>
          <a:off x="1968500" y="889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100049</xdr:rowOff>
    </xdr:from>
    <xdr:ext cx="599010" cy="259045"/>
    <xdr:sp macro="" textlink="">
      <xdr:nvSpPr>
        <xdr:cNvPr id="146" name="テキスト ボックス 145"/>
        <xdr:cNvSpPr txBox="1"/>
      </xdr:nvSpPr>
      <xdr:spPr>
        <a:xfrm>
          <a:off x="1719794" y="867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387,758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137027</xdr:rowOff>
    </xdr:from>
    <xdr:to>
      <xdr:col>1</xdr:col>
      <xdr:colOff>485775</xdr:colOff>
      <xdr:row>55</xdr:row>
      <xdr:rowOff>67177</xdr:rowOff>
    </xdr:to>
    <xdr:sp macro="" textlink="">
      <xdr:nvSpPr>
        <xdr:cNvPr id="147" name="円/楕円 146"/>
        <xdr:cNvSpPr/>
      </xdr:nvSpPr>
      <xdr:spPr>
        <a:xfrm>
          <a:off x="1079500" y="93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83704</xdr:rowOff>
    </xdr:from>
    <xdr:ext cx="599010" cy="259045"/>
    <xdr:sp macro="" textlink="">
      <xdr:nvSpPr>
        <xdr:cNvPr id="148" name="テキスト ボックス 147"/>
        <xdr:cNvSpPr txBox="1"/>
      </xdr:nvSpPr>
      <xdr:spPr>
        <a:xfrm>
          <a:off x="830794" y="917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150202</xdr:rowOff>
    </xdr:from>
    <xdr:to>
      <xdr:col>6</xdr:col>
      <xdr:colOff>511175</xdr:colOff>
      <xdr:row>76</xdr:row>
      <xdr:rowOff>40954</xdr:rowOff>
    </xdr:to>
    <xdr:cxnSp macro="">
      <xdr:nvCxnSpPr>
        <xdr:cNvPr id="176" name="直線コネクタ 175"/>
        <xdr:cNvCxnSpPr/>
      </xdr:nvCxnSpPr>
      <xdr:spPr>
        <a:xfrm flipV="1">
          <a:off x="3797300" y="13008952"/>
          <a:ext cx="8382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106992</xdr:rowOff>
    </xdr:from>
    <xdr:to>
      <xdr:col>5</xdr:col>
      <xdr:colOff>358775</xdr:colOff>
      <xdr:row>76</xdr:row>
      <xdr:rowOff>40954</xdr:rowOff>
    </xdr:to>
    <xdr:cxnSp macro="">
      <xdr:nvCxnSpPr>
        <xdr:cNvPr id="179" name="直線コネクタ 178"/>
        <xdr:cNvCxnSpPr/>
      </xdr:nvCxnSpPr>
      <xdr:spPr>
        <a:xfrm>
          <a:off x="2908300" y="12451392"/>
          <a:ext cx="889000" cy="6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106992</xdr:rowOff>
    </xdr:from>
    <xdr:to>
      <xdr:col>4</xdr:col>
      <xdr:colOff>155575</xdr:colOff>
      <xdr:row>76</xdr:row>
      <xdr:rowOff>150896</xdr:rowOff>
    </xdr:to>
    <xdr:cxnSp macro="">
      <xdr:nvCxnSpPr>
        <xdr:cNvPr id="182" name="直線コネクタ 181"/>
        <xdr:cNvCxnSpPr/>
      </xdr:nvCxnSpPr>
      <xdr:spPr>
        <a:xfrm flipV="1">
          <a:off x="2019300" y="12451392"/>
          <a:ext cx="889000" cy="7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150896</xdr:rowOff>
    </xdr:from>
    <xdr:to>
      <xdr:col>2</xdr:col>
      <xdr:colOff>638175</xdr:colOff>
      <xdr:row>77</xdr:row>
      <xdr:rowOff>54327</xdr:rowOff>
    </xdr:to>
    <xdr:cxnSp macro="">
      <xdr:nvCxnSpPr>
        <xdr:cNvPr id="185" name="直線コネクタ 184"/>
        <xdr:cNvCxnSpPr/>
      </xdr:nvCxnSpPr>
      <xdr:spPr>
        <a:xfrm flipV="1">
          <a:off x="1130300" y="13181096"/>
          <a:ext cx="889000" cy="7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99402</xdr:rowOff>
    </xdr:from>
    <xdr:to>
      <xdr:col>6</xdr:col>
      <xdr:colOff>561975</xdr:colOff>
      <xdr:row>76</xdr:row>
      <xdr:rowOff>29552</xdr:rowOff>
    </xdr:to>
    <xdr:sp macro="" textlink="">
      <xdr:nvSpPr>
        <xdr:cNvPr id="195" name="円/楕円 194"/>
        <xdr:cNvSpPr/>
      </xdr:nvSpPr>
      <xdr:spPr>
        <a:xfrm>
          <a:off x="4584700" y="12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122279</xdr:rowOff>
    </xdr:from>
    <xdr:ext cx="599010" cy="259045"/>
    <xdr:sp macro="" textlink="">
      <xdr:nvSpPr>
        <xdr:cNvPr id="196" name="民生費該当値テキスト"/>
        <xdr:cNvSpPr txBox="1"/>
      </xdr:nvSpPr>
      <xdr:spPr>
        <a:xfrm>
          <a:off x="4686300" y="1280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210,203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161604</xdr:rowOff>
    </xdr:from>
    <xdr:to>
      <xdr:col>5</xdr:col>
      <xdr:colOff>409575</xdr:colOff>
      <xdr:row>76</xdr:row>
      <xdr:rowOff>91754</xdr:rowOff>
    </xdr:to>
    <xdr:sp macro="" textlink="">
      <xdr:nvSpPr>
        <xdr:cNvPr id="197" name="円/楕円 196"/>
        <xdr:cNvSpPr/>
      </xdr:nvSpPr>
      <xdr:spPr>
        <a:xfrm>
          <a:off x="3746500" y="130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108281</xdr:rowOff>
    </xdr:from>
    <xdr:ext cx="599010" cy="259045"/>
    <xdr:sp macro="" textlink="">
      <xdr:nvSpPr>
        <xdr:cNvPr id="198" name="テキスト ボックス 197"/>
        <xdr:cNvSpPr txBox="1"/>
      </xdr:nvSpPr>
      <xdr:spPr>
        <a:xfrm>
          <a:off x="3497794" y="1279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196,598</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56192</xdr:rowOff>
    </xdr:from>
    <xdr:to>
      <xdr:col>4</xdr:col>
      <xdr:colOff>206375</xdr:colOff>
      <xdr:row>72</xdr:row>
      <xdr:rowOff>157792</xdr:rowOff>
    </xdr:to>
    <xdr:sp macro="" textlink="">
      <xdr:nvSpPr>
        <xdr:cNvPr id="199" name="円/楕円 198"/>
        <xdr:cNvSpPr/>
      </xdr:nvSpPr>
      <xdr:spPr>
        <a:xfrm>
          <a:off x="2857500" y="1240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2869</xdr:rowOff>
    </xdr:from>
    <xdr:ext cx="599010" cy="259045"/>
    <xdr:sp macro="" textlink="">
      <xdr:nvSpPr>
        <xdr:cNvPr id="200" name="テキスト ボックス 199"/>
        <xdr:cNvSpPr txBox="1"/>
      </xdr:nvSpPr>
      <xdr:spPr>
        <a:xfrm>
          <a:off x="2608794" y="1217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100096</xdr:rowOff>
    </xdr:from>
    <xdr:to>
      <xdr:col>3</xdr:col>
      <xdr:colOff>3175</xdr:colOff>
      <xdr:row>77</xdr:row>
      <xdr:rowOff>30246</xdr:rowOff>
    </xdr:to>
    <xdr:sp macro="" textlink="">
      <xdr:nvSpPr>
        <xdr:cNvPr id="201" name="円/楕円 200"/>
        <xdr:cNvSpPr/>
      </xdr:nvSpPr>
      <xdr:spPr>
        <a:xfrm>
          <a:off x="1968500" y="1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46774</xdr:rowOff>
    </xdr:from>
    <xdr:ext cx="599010" cy="259045"/>
    <xdr:sp macro="" textlink="">
      <xdr:nvSpPr>
        <xdr:cNvPr id="202" name="テキスト ボックス 201"/>
        <xdr:cNvSpPr txBox="1"/>
      </xdr:nvSpPr>
      <xdr:spPr>
        <a:xfrm>
          <a:off x="1719794" y="1290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3527</xdr:rowOff>
    </xdr:from>
    <xdr:to>
      <xdr:col>1</xdr:col>
      <xdr:colOff>485775</xdr:colOff>
      <xdr:row>77</xdr:row>
      <xdr:rowOff>105127</xdr:rowOff>
    </xdr:to>
    <xdr:sp macro="" textlink="">
      <xdr:nvSpPr>
        <xdr:cNvPr id="203" name="円/楕円 202"/>
        <xdr:cNvSpPr/>
      </xdr:nvSpPr>
      <xdr:spPr>
        <a:xfrm>
          <a:off x="1079500" y="132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96254</xdr:rowOff>
    </xdr:from>
    <xdr:ext cx="599010" cy="259045"/>
    <xdr:sp macro="" textlink="">
      <xdr:nvSpPr>
        <xdr:cNvPr id="204" name="テキスト ボックス 203"/>
        <xdr:cNvSpPr txBox="1"/>
      </xdr:nvSpPr>
      <xdr:spPr>
        <a:xfrm>
          <a:off x="830794" y="1329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20859</xdr:rowOff>
    </xdr:from>
    <xdr:to>
      <xdr:col>6</xdr:col>
      <xdr:colOff>511175</xdr:colOff>
      <xdr:row>95</xdr:row>
      <xdr:rowOff>127433</xdr:rowOff>
    </xdr:to>
    <xdr:cxnSp macro="">
      <xdr:nvCxnSpPr>
        <xdr:cNvPr id="233" name="直線コネクタ 232"/>
        <xdr:cNvCxnSpPr/>
      </xdr:nvCxnSpPr>
      <xdr:spPr>
        <a:xfrm flipV="1">
          <a:off x="3797300" y="16308609"/>
          <a:ext cx="8382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127433</xdr:rowOff>
    </xdr:from>
    <xdr:to>
      <xdr:col>5</xdr:col>
      <xdr:colOff>358775</xdr:colOff>
      <xdr:row>96</xdr:row>
      <xdr:rowOff>27405</xdr:rowOff>
    </xdr:to>
    <xdr:cxnSp macro="">
      <xdr:nvCxnSpPr>
        <xdr:cNvPr id="236" name="直線コネクタ 235"/>
        <xdr:cNvCxnSpPr/>
      </xdr:nvCxnSpPr>
      <xdr:spPr>
        <a:xfrm flipV="1">
          <a:off x="2908300" y="16415183"/>
          <a:ext cx="889000" cy="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12401</xdr:rowOff>
    </xdr:from>
    <xdr:to>
      <xdr:col>4</xdr:col>
      <xdr:colOff>155575</xdr:colOff>
      <xdr:row>96</xdr:row>
      <xdr:rowOff>27405</xdr:rowOff>
    </xdr:to>
    <xdr:cxnSp macro="">
      <xdr:nvCxnSpPr>
        <xdr:cNvPr id="239" name="直線コネクタ 238"/>
        <xdr:cNvCxnSpPr/>
      </xdr:nvCxnSpPr>
      <xdr:spPr>
        <a:xfrm>
          <a:off x="2019300" y="16471601"/>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12401</xdr:rowOff>
    </xdr:from>
    <xdr:to>
      <xdr:col>2</xdr:col>
      <xdr:colOff>638175</xdr:colOff>
      <xdr:row>96</xdr:row>
      <xdr:rowOff>42895</xdr:rowOff>
    </xdr:to>
    <xdr:cxnSp macro="">
      <xdr:nvCxnSpPr>
        <xdr:cNvPr id="242" name="直線コネクタ 241"/>
        <xdr:cNvCxnSpPr/>
      </xdr:nvCxnSpPr>
      <xdr:spPr>
        <a:xfrm flipV="1">
          <a:off x="1130300" y="16471601"/>
          <a:ext cx="889000" cy="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141509</xdr:rowOff>
    </xdr:from>
    <xdr:to>
      <xdr:col>6</xdr:col>
      <xdr:colOff>561975</xdr:colOff>
      <xdr:row>95</xdr:row>
      <xdr:rowOff>71659</xdr:rowOff>
    </xdr:to>
    <xdr:sp macro="" textlink="">
      <xdr:nvSpPr>
        <xdr:cNvPr id="252" name="円/楕円 251"/>
        <xdr:cNvSpPr/>
      </xdr:nvSpPr>
      <xdr:spPr>
        <a:xfrm>
          <a:off x="4584700" y="162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164386</xdr:rowOff>
    </xdr:from>
    <xdr:ext cx="534377" cy="259045"/>
    <xdr:sp macro="" textlink="">
      <xdr:nvSpPr>
        <xdr:cNvPr id="253" name="衛生費該当値テキスト"/>
        <xdr:cNvSpPr txBox="1"/>
      </xdr:nvSpPr>
      <xdr:spPr>
        <a:xfrm>
          <a:off x="4686300" y="161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76633</xdr:rowOff>
    </xdr:from>
    <xdr:to>
      <xdr:col>5</xdr:col>
      <xdr:colOff>409575</xdr:colOff>
      <xdr:row>96</xdr:row>
      <xdr:rowOff>6783</xdr:rowOff>
    </xdr:to>
    <xdr:sp macro="" textlink="">
      <xdr:nvSpPr>
        <xdr:cNvPr id="254" name="円/楕円 253"/>
        <xdr:cNvSpPr/>
      </xdr:nvSpPr>
      <xdr:spPr>
        <a:xfrm>
          <a:off x="3746500" y="16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23310</xdr:rowOff>
    </xdr:from>
    <xdr:ext cx="534377" cy="259045"/>
    <xdr:sp macro="" textlink="">
      <xdr:nvSpPr>
        <xdr:cNvPr id="255" name="テキスト ボックス 254"/>
        <xdr:cNvSpPr txBox="1"/>
      </xdr:nvSpPr>
      <xdr:spPr>
        <a:xfrm>
          <a:off x="3530111" y="16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148055</xdr:rowOff>
    </xdr:from>
    <xdr:to>
      <xdr:col>4</xdr:col>
      <xdr:colOff>206375</xdr:colOff>
      <xdr:row>96</xdr:row>
      <xdr:rowOff>78205</xdr:rowOff>
    </xdr:to>
    <xdr:sp macro="" textlink="">
      <xdr:nvSpPr>
        <xdr:cNvPr id="256" name="円/楕円 255"/>
        <xdr:cNvSpPr/>
      </xdr:nvSpPr>
      <xdr:spPr>
        <a:xfrm>
          <a:off x="2857500" y="164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69332</xdr:rowOff>
    </xdr:from>
    <xdr:ext cx="534377" cy="259045"/>
    <xdr:sp macro="" textlink="">
      <xdr:nvSpPr>
        <xdr:cNvPr id="257" name="テキスト ボックス 256"/>
        <xdr:cNvSpPr txBox="1"/>
      </xdr:nvSpPr>
      <xdr:spPr>
        <a:xfrm>
          <a:off x="2641111" y="1652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133051</xdr:rowOff>
    </xdr:from>
    <xdr:to>
      <xdr:col>3</xdr:col>
      <xdr:colOff>3175</xdr:colOff>
      <xdr:row>96</xdr:row>
      <xdr:rowOff>63201</xdr:rowOff>
    </xdr:to>
    <xdr:sp macro="" textlink="">
      <xdr:nvSpPr>
        <xdr:cNvPr id="258" name="円/楕円 257"/>
        <xdr:cNvSpPr/>
      </xdr:nvSpPr>
      <xdr:spPr>
        <a:xfrm>
          <a:off x="1968500" y="164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54328</xdr:rowOff>
    </xdr:from>
    <xdr:ext cx="534377" cy="259045"/>
    <xdr:sp macro="" textlink="">
      <xdr:nvSpPr>
        <xdr:cNvPr id="259" name="テキスト ボックス 258"/>
        <xdr:cNvSpPr txBox="1"/>
      </xdr:nvSpPr>
      <xdr:spPr>
        <a:xfrm>
          <a:off x="1752111" y="1651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163545</xdr:rowOff>
    </xdr:from>
    <xdr:to>
      <xdr:col>1</xdr:col>
      <xdr:colOff>485775</xdr:colOff>
      <xdr:row>96</xdr:row>
      <xdr:rowOff>93695</xdr:rowOff>
    </xdr:to>
    <xdr:sp macro="" textlink="">
      <xdr:nvSpPr>
        <xdr:cNvPr id="260" name="円/楕円 259"/>
        <xdr:cNvSpPr/>
      </xdr:nvSpPr>
      <xdr:spPr>
        <a:xfrm>
          <a:off x="1079500" y="1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84822</xdr:rowOff>
    </xdr:from>
    <xdr:ext cx="534377" cy="259045"/>
    <xdr:sp macro="" textlink="">
      <xdr:nvSpPr>
        <xdr:cNvPr id="261" name="テキスト ボックス 260"/>
        <xdr:cNvSpPr txBox="1"/>
      </xdr:nvSpPr>
      <xdr:spPr>
        <a:xfrm>
          <a:off x="863111" y="1654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5017</xdr:rowOff>
    </xdr:from>
    <xdr:to>
      <xdr:col>15</xdr:col>
      <xdr:colOff>180975</xdr:colOff>
      <xdr:row>39</xdr:row>
      <xdr:rowOff>8636</xdr:rowOff>
    </xdr:to>
    <xdr:cxnSp macro="">
      <xdr:nvCxnSpPr>
        <xdr:cNvPr id="290" name="直線コネクタ 289"/>
        <xdr:cNvCxnSpPr/>
      </xdr:nvCxnSpPr>
      <xdr:spPr>
        <a:xfrm flipV="1">
          <a:off x="9639300" y="6691567"/>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6921</xdr:rowOff>
    </xdr:from>
    <xdr:to>
      <xdr:col>14</xdr:col>
      <xdr:colOff>28575</xdr:colOff>
      <xdr:row>39</xdr:row>
      <xdr:rowOff>8636</xdr:rowOff>
    </xdr:to>
    <xdr:cxnSp macro="">
      <xdr:nvCxnSpPr>
        <xdr:cNvPr id="293" name="直線コネクタ 292"/>
        <xdr:cNvCxnSpPr/>
      </xdr:nvCxnSpPr>
      <xdr:spPr>
        <a:xfrm>
          <a:off x="8750300" y="66934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154368</xdr:rowOff>
    </xdr:from>
    <xdr:to>
      <xdr:col>12</xdr:col>
      <xdr:colOff>511175</xdr:colOff>
      <xdr:row>39</xdr:row>
      <xdr:rowOff>6921</xdr:rowOff>
    </xdr:to>
    <xdr:cxnSp macro="">
      <xdr:nvCxnSpPr>
        <xdr:cNvPr id="296" name="直線コネクタ 295"/>
        <xdr:cNvCxnSpPr/>
      </xdr:nvCxnSpPr>
      <xdr:spPr>
        <a:xfrm>
          <a:off x="7861300" y="6155118"/>
          <a:ext cx="889000" cy="53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154368</xdr:rowOff>
    </xdr:from>
    <xdr:to>
      <xdr:col>11</xdr:col>
      <xdr:colOff>307975</xdr:colOff>
      <xdr:row>39</xdr:row>
      <xdr:rowOff>6541</xdr:rowOff>
    </xdr:to>
    <xdr:cxnSp macro="">
      <xdr:nvCxnSpPr>
        <xdr:cNvPr id="299" name="直線コネクタ 298"/>
        <xdr:cNvCxnSpPr/>
      </xdr:nvCxnSpPr>
      <xdr:spPr>
        <a:xfrm flipV="1">
          <a:off x="6972300" y="6155118"/>
          <a:ext cx="889000" cy="5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301" name="テキスト ボックス 300"/>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125667</xdr:rowOff>
    </xdr:from>
    <xdr:to>
      <xdr:col>15</xdr:col>
      <xdr:colOff>231775</xdr:colOff>
      <xdr:row>39</xdr:row>
      <xdr:rowOff>55817</xdr:rowOff>
    </xdr:to>
    <xdr:sp macro="" textlink="">
      <xdr:nvSpPr>
        <xdr:cNvPr id="309" name="円/楕円 308"/>
        <xdr:cNvSpPr/>
      </xdr:nvSpPr>
      <xdr:spPr>
        <a:xfrm>
          <a:off x="104267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51897</xdr:rowOff>
    </xdr:from>
    <xdr:ext cx="378565" cy="259045"/>
    <xdr:sp macro="" textlink="">
      <xdr:nvSpPr>
        <xdr:cNvPr id="310" name="労働費該当値テキスト"/>
        <xdr:cNvSpPr txBox="1"/>
      </xdr:nvSpPr>
      <xdr:spPr>
        <a:xfrm>
          <a:off x="10528300" y="656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129286</xdr:rowOff>
    </xdr:from>
    <xdr:to>
      <xdr:col>14</xdr:col>
      <xdr:colOff>79375</xdr:colOff>
      <xdr:row>39</xdr:row>
      <xdr:rowOff>59436</xdr:rowOff>
    </xdr:to>
    <xdr:sp macro="" textlink="">
      <xdr:nvSpPr>
        <xdr:cNvPr id="311" name="円/楕円 310"/>
        <xdr:cNvSpPr/>
      </xdr:nvSpPr>
      <xdr:spPr>
        <a:xfrm>
          <a:off x="9588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50563</xdr:rowOff>
    </xdr:from>
    <xdr:ext cx="378565" cy="259045"/>
    <xdr:sp macro="" textlink="">
      <xdr:nvSpPr>
        <xdr:cNvPr id="312" name="テキスト ボックス 311"/>
        <xdr:cNvSpPr txBox="1"/>
      </xdr:nvSpPr>
      <xdr:spPr>
        <a:xfrm>
          <a:off x="9450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127571</xdr:rowOff>
    </xdr:from>
    <xdr:to>
      <xdr:col>12</xdr:col>
      <xdr:colOff>561975</xdr:colOff>
      <xdr:row>39</xdr:row>
      <xdr:rowOff>57721</xdr:rowOff>
    </xdr:to>
    <xdr:sp macro="" textlink="">
      <xdr:nvSpPr>
        <xdr:cNvPr id="313" name="円/楕円 312"/>
        <xdr:cNvSpPr/>
      </xdr:nvSpPr>
      <xdr:spPr>
        <a:xfrm>
          <a:off x="8699500" y="66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48848</xdr:rowOff>
    </xdr:from>
    <xdr:ext cx="378565" cy="259045"/>
    <xdr:sp macro="" textlink="">
      <xdr:nvSpPr>
        <xdr:cNvPr id="314" name="テキスト ボックス 313"/>
        <xdr:cNvSpPr txBox="1"/>
      </xdr:nvSpPr>
      <xdr:spPr>
        <a:xfrm>
          <a:off x="8561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103568</xdr:rowOff>
    </xdr:from>
    <xdr:to>
      <xdr:col>11</xdr:col>
      <xdr:colOff>358775</xdr:colOff>
      <xdr:row>36</xdr:row>
      <xdr:rowOff>33718</xdr:rowOff>
    </xdr:to>
    <xdr:sp macro="" textlink="">
      <xdr:nvSpPr>
        <xdr:cNvPr id="315" name="円/楕円 314"/>
        <xdr:cNvSpPr/>
      </xdr:nvSpPr>
      <xdr:spPr>
        <a:xfrm>
          <a:off x="7810500" y="61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50245</xdr:rowOff>
    </xdr:from>
    <xdr:ext cx="469744" cy="259045"/>
    <xdr:sp macro="" textlink="">
      <xdr:nvSpPr>
        <xdr:cNvPr id="316" name="テキスト ボックス 315"/>
        <xdr:cNvSpPr txBox="1"/>
      </xdr:nvSpPr>
      <xdr:spPr>
        <a:xfrm>
          <a:off x="7626427" y="587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127191</xdr:rowOff>
    </xdr:from>
    <xdr:to>
      <xdr:col>10</xdr:col>
      <xdr:colOff>155575</xdr:colOff>
      <xdr:row>39</xdr:row>
      <xdr:rowOff>57341</xdr:rowOff>
    </xdr:to>
    <xdr:sp macro="" textlink="">
      <xdr:nvSpPr>
        <xdr:cNvPr id="317" name="円/楕円 316"/>
        <xdr:cNvSpPr/>
      </xdr:nvSpPr>
      <xdr:spPr>
        <a:xfrm>
          <a:off x="6921500" y="66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48468</xdr:rowOff>
    </xdr:from>
    <xdr:ext cx="378565" cy="259045"/>
    <xdr:sp macro="" textlink="">
      <xdr:nvSpPr>
        <xdr:cNvPr id="318" name="テキスト ボックス 317"/>
        <xdr:cNvSpPr txBox="1"/>
      </xdr:nvSpPr>
      <xdr:spPr>
        <a:xfrm>
          <a:off x="6783017" y="673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136113</xdr:rowOff>
    </xdr:from>
    <xdr:to>
      <xdr:col>15</xdr:col>
      <xdr:colOff>180975</xdr:colOff>
      <xdr:row>57</xdr:row>
      <xdr:rowOff>139298</xdr:rowOff>
    </xdr:to>
    <xdr:cxnSp macro="">
      <xdr:nvCxnSpPr>
        <xdr:cNvPr id="345" name="直線コネクタ 344"/>
        <xdr:cNvCxnSpPr/>
      </xdr:nvCxnSpPr>
      <xdr:spPr>
        <a:xfrm>
          <a:off x="9639300" y="9908763"/>
          <a:ext cx="8382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69033</xdr:rowOff>
    </xdr:from>
    <xdr:to>
      <xdr:col>14</xdr:col>
      <xdr:colOff>28575</xdr:colOff>
      <xdr:row>57</xdr:row>
      <xdr:rowOff>136113</xdr:rowOff>
    </xdr:to>
    <xdr:cxnSp macro="">
      <xdr:nvCxnSpPr>
        <xdr:cNvPr id="348" name="直線コネクタ 347"/>
        <xdr:cNvCxnSpPr/>
      </xdr:nvCxnSpPr>
      <xdr:spPr>
        <a:xfrm>
          <a:off x="8750300" y="9841683"/>
          <a:ext cx="889000" cy="6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69033</xdr:rowOff>
    </xdr:from>
    <xdr:to>
      <xdr:col>12</xdr:col>
      <xdr:colOff>511175</xdr:colOff>
      <xdr:row>57</xdr:row>
      <xdr:rowOff>80454</xdr:rowOff>
    </xdr:to>
    <xdr:cxnSp macro="">
      <xdr:nvCxnSpPr>
        <xdr:cNvPr id="351" name="直線コネクタ 350"/>
        <xdr:cNvCxnSpPr/>
      </xdr:nvCxnSpPr>
      <xdr:spPr>
        <a:xfrm flipV="1">
          <a:off x="7861300" y="9841683"/>
          <a:ext cx="889000" cy="1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80454</xdr:rowOff>
    </xdr:from>
    <xdr:to>
      <xdr:col>11</xdr:col>
      <xdr:colOff>307975</xdr:colOff>
      <xdr:row>57</xdr:row>
      <xdr:rowOff>163133</xdr:rowOff>
    </xdr:to>
    <xdr:cxnSp macro="">
      <xdr:nvCxnSpPr>
        <xdr:cNvPr id="354" name="直線コネクタ 353"/>
        <xdr:cNvCxnSpPr/>
      </xdr:nvCxnSpPr>
      <xdr:spPr>
        <a:xfrm flipV="1">
          <a:off x="6972300" y="9853104"/>
          <a:ext cx="889000" cy="8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88498</xdr:rowOff>
    </xdr:from>
    <xdr:to>
      <xdr:col>15</xdr:col>
      <xdr:colOff>231775</xdr:colOff>
      <xdr:row>58</xdr:row>
      <xdr:rowOff>18648</xdr:rowOff>
    </xdr:to>
    <xdr:sp macro="" textlink="">
      <xdr:nvSpPr>
        <xdr:cNvPr id="364" name="円/楕円 363"/>
        <xdr:cNvSpPr/>
      </xdr:nvSpPr>
      <xdr:spPr>
        <a:xfrm>
          <a:off x="10426700" y="98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66925</xdr:rowOff>
    </xdr:from>
    <xdr:ext cx="534377" cy="259045"/>
    <xdr:sp macro="" textlink="">
      <xdr:nvSpPr>
        <xdr:cNvPr id="365" name="農林水産業費該当値テキスト"/>
        <xdr:cNvSpPr txBox="1"/>
      </xdr:nvSpPr>
      <xdr:spPr>
        <a:xfrm>
          <a:off x="10528300" y="983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75,176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85313</xdr:rowOff>
    </xdr:from>
    <xdr:to>
      <xdr:col>14</xdr:col>
      <xdr:colOff>79375</xdr:colOff>
      <xdr:row>58</xdr:row>
      <xdr:rowOff>15463</xdr:rowOff>
    </xdr:to>
    <xdr:sp macro="" textlink="">
      <xdr:nvSpPr>
        <xdr:cNvPr id="366" name="円/楕円 365"/>
        <xdr:cNvSpPr/>
      </xdr:nvSpPr>
      <xdr:spPr>
        <a:xfrm>
          <a:off x="9588500" y="98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6590</xdr:rowOff>
    </xdr:from>
    <xdr:ext cx="534377" cy="259045"/>
    <xdr:sp macro="" textlink="">
      <xdr:nvSpPr>
        <xdr:cNvPr id="367" name="テキスト ボックス 366"/>
        <xdr:cNvSpPr txBox="1"/>
      </xdr:nvSpPr>
      <xdr:spPr>
        <a:xfrm>
          <a:off x="9372111" y="99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18233</xdr:rowOff>
    </xdr:from>
    <xdr:to>
      <xdr:col>12</xdr:col>
      <xdr:colOff>561975</xdr:colOff>
      <xdr:row>57</xdr:row>
      <xdr:rowOff>119833</xdr:rowOff>
    </xdr:to>
    <xdr:sp macro="" textlink="">
      <xdr:nvSpPr>
        <xdr:cNvPr id="368" name="円/楕円 367"/>
        <xdr:cNvSpPr/>
      </xdr:nvSpPr>
      <xdr:spPr>
        <a:xfrm>
          <a:off x="8699500" y="97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136360</xdr:rowOff>
    </xdr:from>
    <xdr:ext cx="599010" cy="259045"/>
    <xdr:sp macro="" textlink="">
      <xdr:nvSpPr>
        <xdr:cNvPr id="369" name="テキスト ボックス 368"/>
        <xdr:cNvSpPr txBox="1"/>
      </xdr:nvSpPr>
      <xdr:spPr>
        <a:xfrm>
          <a:off x="8450794" y="956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29654</xdr:rowOff>
    </xdr:from>
    <xdr:to>
      <xdr:col>11</xdr:col>
      <xdr:colOff>358775</xdr:colOff>
      <xdr:row>57</xdr:row>
      <xdr:rowOff>131254</xdr:rowOff>
    </xdr:to>
    <xdr:sp macro="" textlink="">
      <xdr:nvSpPr>
        <xdr:cNvPr id="370" name="円/楕円 369"/>
        <xdr:cNvSpPr/>
      </xdr:nvSpPr>
      <xdr:spPr>
        <a:xfrm>
          <a:off x="7810500" y="98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147781</xdr:rowOff>
    </xdr:from>
    <xdr:ext cx="599010" cy="259045"/>
    <xdr:sp macro="" textlink="">
      <xdr:nvSpPr>
        <xdr:cNvPr id="371" name="テキスト ボックス 370"/>
        <xdr:cNvSpPr txBox="1"/>
      </xdr:nvSpPr>
      <xdr:spPr>
        <a:xfrm>
          <a:off x="7561794" y="9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112333</xdr:rowOff>
    </xdr:from>
    <xdr:to>
      <xdr:col>10</xdr:col>
      <xdr:colOff>155575</xdr:colOff>
      <xdr:row>58</xdr:row>
      <xdr:rowOff>42483</xdr:rowOff>
    </xdr:to>
    <xdr:sp macro="" textlink="">
      <xdr:nvSpPr>
        <xdr:cNvPr id="372" name="円/楕円 371"/>
        <xdr:cNvSpPr/>
      </xdr:nvSpPr>
      <xdr:spPr>
        <a:xfrm>
          <a:off x="6921500" y="98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33610</xdr:rowOff>
    </xdr:from>
    <xdr:ext cx="534377" cy="259045"/>
    <xdr:sp macro="" textlink="">
      <xdr:nvSpPr>
        <xdr:cNvPr id="373" name="テキスト ボックス 372"/>
        <xdr:cNvSpPr txBox="1"/>
      </xdr:nvSpPr>
      <xdr:spPr>
        <a:xfrm>
          <a:off x="6705111" y="99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69602</xdr:rowOff>
    </xdr:from>
    <xdr:to>
      <xdr:col>15</xdr:col>
      <xdr:colOff>180975</xdr:colOff>
      <xdr:row>77</xdr:row>
      <xdr:rowOff>154386</xdr:rowOff>
    </xdr:to>
    <xdr:cxnSp macro="">
      <xdr:nvCxnSpPr>
        <xdr:cNvPr id="400" name="直線コネクタ 399"/>
        <xdr:cNvCxnSpPr/>
      </xdr:nvCxnSpPr>
      <xdr:spPr>
        <a:xfrm>
          <a:off x="9639300" y="13271252"/>
          <a:ext cx="838200" cy="8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69602</xdr:rowOff>
    </xdr:from>
    <xdr:to>
      <xdr:col>14</xdr:col>
      <xdr:colOff>28575</xdr:colOff>
      <xdr:row>78</xdr:row>
      <xdr:rowOff>40295</xdr:rowOff>
    </xdr:to>
    <xdr:cxnSp macro="">
      <xdr:nvCxnSpPr>
        <xdr:cNvPr id="403" name="直線コネクタ 402"/>
        <xdr:cNvCxnSpPr/>
      </xdr:nvCxnSpPr>
      <xdr:spPr>
        <a:xfrm flipV="1">
          <a:off x="8750300" y="13271252"/>
          <a:ext cx="889000" cy="1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36894</xdr:rowOff>
    </xdr:from>
    <xdr:to>
      <xdr:col>12</xdr:col>
      <xdr:colOff>511175</xdr:colOff>
      <xdr:row>78</xdr:row>
      <xdr:rowOff>40295</xdr:rowOff>
    </xdr:to>
    <xdr:cxnSp macro="">
      <xdr:nvCxnSpPr>
        <xdr:cNvPr id="406" name="直線コネクタ 405"/>
        <xdr:cNvCxnSpPr/>
      </xdr:nvCxnSpPr>
      <xdr:spPr>
        <a:xfrm>
          <a:off x="7861300" y="13409994"/>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32899</xdr:rowOff>
    </xdr:from>
    <xdr:to>
      <xdr:col>11</xdr:col>
      <xdr:colOff>307975</xdr:colOff>
      <xdr:row>78</xdr:row>
      <xdr:rowOff>36894</xdr:rowOff>
    </xdr:to>
    <xdr:cxnSp macro="">
      <xdr:nvCxnSpPr>
        <xdr:cNvPr id="409" name="直線コネクタ 408"/>
        <xdr:cNvCxnSpPr/>
      </xdr:nvCxnSpPr>
      <xdr:spPr>
        <a:xfrm>
          <a:off x="6972300" y="13405999"/>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103586</xdr:rowOff>
    </xdr:from>
    <xdr:to>
      <xdr:col>15</xdr:col>
      <xdr:colOff>231775</xdr:colOff>
      <xdr:row>78</xdr:row>
      <xdr:rowOff>33736</xdr:rowOff>
    </xdr:to>
    <xdr:sp macro="" textlink="">
      <xdr:nvSpPr>
        <xdr:cNvPr id="419" name="円/楕円 418"/>
        <xdr:cNvSpPr/>
      </xdr:nvSpPr>
      <xdr:spPr>
        <a:xfrm>
          <a:off x="10426700" y="13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82013</xdr:rowOff>
    </xdr:from>
    <xdr:ext cx="534377" cy="259045"/>
    <xdr:sp macro="" textlink="">
      <xdr:nvSpPr>
        <xdr:cNvPr id="420" name="商工費該当値テキスト"/>
        <xdr:cNvSpPr txBox="1"/>
      </xdr:nvSpPr>
      <xdr:spPr>
        <a:xfrm>
          <a:off x="10528300" y="132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18802</xdr:rowOff>
    </xdr:from>
    <xdr:to>
      <xdr:col>14</xdr:col>
      <xdr:colOff>79375</xdr:colOff>
      <xdr:row>77</xdr:row>
      <xdr:rowOff>120402</xdr:rowOff>
    </xdr:to>
    <xdr:sp macro="" textlink="">
      <xdr:nvSpPr>
        <xdr:cNvPr id="421" name="円/楕円 420"/>
        <xdr:cNvSpPr/>
      </xdr:nvSpPr>
      <xdr:spPr>
        <a:xfrm>
          <a:off x="9588500" y="132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111529</xdr:rowOff>
    </xdr:from>
    <xdr:ext cx="534377" cy="259045"/>
    <xdr:sp macro="" textlink="">
      <xdr:nvSpPr>
        <xdr:cNvPr id="422" name="テキスト ボックス 421"/>
        <xdr:cNvSpPr txBox="1"/>
      </xdr:nvSpPr>
      <xdr:spPr>
        <a:xfrm>
          <a:off x="9372111" y="133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160945</xdr:rowOff>
    </xdr:from>
    <xdr:to>
      <xdr:col>12</xdr:col>
      <xdr:colOff>561975</xdr:colOff>
      <xdr:row>78</xdr:row>
      <xdr:rowOff>91095</xdr:rowOff>
    </xdr:to>
    <xdr:sp macro="" textlink="">
      <xdr:nvSpPr>
        <xdr:cNvPr id="423" name="円/楕円 422"/>
        <xdr:cNvSpPr/>
      </xdr:nvSpPr>
      <xdr:spPr>
        <a:xfrm>
          <a:off x="8699500" y="133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82222</xdr:rowOff>
    </xdr:from>
    <xdr:ext cx="534377" cy="259045"/>
    <xdr:sp macro="" textlink="">
      <xdr:nvSpPr>
        <xdr:cNvPr id="424" name="テキスト ボックス 423"/>
        <xdr:cNvSpPr txBox="1"/>
      </xdr:nvSpPr>
      <xdr:spPr>
        <a:xfrm>
          <a:off x="8483111" y="134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157544</xdr:rowOff>
    </xdr:from>
    <xdr:to>
      <xdr:col>11</xdr:col>
      <xdr:colOff>358775</xdr:colOff>
      <xdr:row>78</xdr:row>
      <xdr:rowOff>87694</xdr:rowOff>
    </xdr:to>
    <xdr:sp macro="" textlink="">
      <xdr:nvSpPr>
        <xdr:cNvPr id="425" name="円/楕円 424"/>
        <xdr:cNvSpPr/>
      </xdr:nvSpPr>
      <xdr:spPr>
        <a:xfrm>
          <a:off x="7810500" y="133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78821</xdr:rowOff>
    </xdr:from>
    <xdr:ext cx="534377" cy="259045"/>
    <xdr:sp macro="" textlink="">
      <xdr:nvSpPr>
        <xdr:cNvPr id="426" name="テキスト ボックス 425"/>
        <xdr:cNvSpPr txBox="1"/>
      </xdr:nvSpPr>
      <xdr:spPr>
        <a:xfrm>
          <a:off x="7594111" y="134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153549</xdr:rowOff>
    </xdr:from>
    <xdr:to>
      <xdr:col>10</xdr:col>
      <xdr:colOff>155575</xdr:colOff>
      <xdr:row>78</xdr:row>
      <xdr:rowOff>83699</xdr:rowOff>
    </xdr:to>
    <xdr:sp macro="" textlink="">
      <xdr:nvSpPr>
        <xdr:cNvPr id="427" name="円/楕円 426"/>
        <xdr:cNvSpPr/>
      </xdr:nvSpPr>
      <xdr:spPr>
        <a:xfrm>
          <a:off x="6921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74826</xdr:rowOff>
    </xdr:from>
    <xdr:ext cx="534377" cy="259045"/>
    <xdr:sp macro="" textlink="">
      <xdr:nvSpPr>
        <xdr:cNvPr id="428" name="テキスト ボックス 427"/>
        <xdr:cNvSpPr txBox="1"/>
      </xdr:nvSpPr>
      <xdr:spPr>
        <a:xfrm>
          <a:off x="6705111" y="1344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94991</xdr:rowOff>
    </xdr:from>
    <xdr:to>
      <xdr:col>15</xdr:col>
      <xdr:colOff>180975</xdr:colOff>
      <xdr:row>93</xdr:row>
      <xdr:rowOff>128939</xdr:rowOff>
    </xdr:to>
    <xdr:cxnSp macro="">
      <xdr:nvCxnSpPr>
        <xdr:cNvPr id="453" name="直線コネクタ 452"/>
        <xdr:cNvCxnSpPr/>
      </xdr:nvCxnSpPr>
      <xdr:spPr>
        <a:xfrm flipV="1">
          <a:off x="9639300" y="15525491"/>
          <a:ext cx="838200" cy="5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24160</xdr:rowOff>
    </xdr:from>
    <xdr:to>
      <xdr:col>14</xdr:col>
      <xdr:colOff>28575</xdr:colOff>
      <xdr:row>93</xdr:row>
      <xdr:rowOff>128939</xdr:rowOff>
    </xdr:to>
    <xdr:cxnSp macro="">
      <xdr:nvCxnSpPr>
        <xdr:cNvPr id="456" name="直線コネクタ 455"/>
        <xdr:cNvCxnSpPr/>
      </xdr:nvCxnSpPr>
      <xdr:spPr>
        <a:xfrm>
          <a:off x="8750300" y="15969010"/>
          <a:ext cx="889000" cy="10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11804</xdr:rowOff>
    </xdr:from>
    <xdr:to>
      <xdr:col>12</xdr:col>
      <xdr:colOff>511175</xdr:colOff>
      <xdr:row>93</xdr:row>
      <xdr:rowOff>24160</xdr:rowOff>
    </xdr:to>
    <xdr:cxnSp macro="">
      <xdr:nvCxnSpPr>
        <xdr:cNvPr id="459" name="直線コネクタ 458"/>
        <xdr:cNvCxnSpPr/>
      </xdr:nvCxnSpPr>
      <xdr:spPr>
        <a:xfrm>
          <a:off x="7861300" y="15956654"/>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11804</xdr:rowOff>
    </xdr:from>
    <xdr:to>
      <xdr:col>11</xdr:col>
      <xdr:colOff>307975</xdr:colOff>
      <xdr:row>93</xdr:row>
      <xdr:rowOff>85145</xdr:rowOff>
    </xdr:to>
    <xdr:cxnSp macro="">
      <xdr:nvCxnSpPr>
        <xdr:cNvPr id="462" name="直線コネクタ 461"/>
        <xdr:cNvCxnSpPr/>
      </xdr:nvCxnSpPr>
      <xdr:spPr>
        <a:xfrm flipV="1">
          <a:off x="6972300" y="15956654"/>
          <a:ext cx="889000" cy="7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44191</xdr:rowOff>
    </xdr:from>
    <xdr:to>
      <xdr:col>15</xdr:col>
      <xdr:colOff>231775</xdr:colOff>
      <xdr:row>90</xdr:row>
      <xdr:rowOff>145791</xdr:rowOff>
    </xdr:to>
    <xdr:sp macro="" textlink="">
      <xdr:nvSpPr>
        <xdr:cNvPr id="472" name="円/楕円 471"/>
        <xdr:cNvSpPr/>
      </xdr:nvSpPr>
      <xdr:spPr>
        <a:xfrm>
          <a:off x="10426700" y="154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168668</xdr:rowOff>
    </xdr:from>
    <xdr:ext cx="599010" cy="259045"/>
    <xdr:sp macro="" textlink="">
      <xdr:nvSpPr>
        <xdr:cNvPr id="473" name="土木費該当値テキスト"/>
        <xdr:cNvSpPr txBox="1"/>
      </xdr:nvSpPr>
      <xdr:spPr>
        <a:xfrm>
          <a:off x="10528300" y="1542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227,823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78139</xdr:rowOff>
    </xdr:from>
    <xdr:to>
      <xdr:col>14</xdr:col>
      <xdr:colOff>79375</xdr:colOff>
      <xdr:row>94</xdr:row>
      <xdr:rowOff>8289</xdr:rowOff>
    </xdr:to>
    <xdr:sp macro="" textlink="">
      <xdr:nvSpPr>
        <xdr:cNvPr id="474" name="円/楕円 473"/>
        <xdr:cNvSpPr/>
      </xdr:nvSpPr>
      <xdr:spPr>
        <a:xfrm>
          <a:off x="9588500" y="160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24816</xdr:rowOff>
    </xdr:from>
    <xdr:ext cx="599010" cy="259045"/>
    <xdr:sp macro="" textlink="">
      <xdr:nvSpPr>
        <xdr:cNvPr id="475" name="テキスト ボックス 474"/>
        <xdr:cNvSpPr txBox="1"/>
      </xdr:nvSpPr>
      <xdr:spPr>
        <a:xfrm>
          <a:off x="9339794" y="1579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131,883</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144810</xdr:rowOff>
    </xdr:from>
    <xdr:to>
      <xdr:col>12</xdr:col>
      <xdr:colOff>561975</xdr:colOff>
      <xdr:row>93</xdr:row>
      <xdr:rowOff>74960</xdr:rowOff>
    </xdr:to>
    <xdr:sp macro="" textlink="">
      <xdr:nvSpPr>
        <xdr:cNvPr id="476" name="円/楕円 475"/>
        <xdr:cNvSpPr/>
      </xdr:nvSpPr>
      <xdr:spPr>
        <a:xfrm>
          <a:off x="8699500" y="159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91487</xdr:rowOff>
    </xdr:from>
    <xdr:ext cx="599010" cy="259045"/>
    <xdr:sp macro="" textlink="">
      <xdr:nvSpPr>
        <xdr:cNvPr id="477" name="テキスト ボックス 476"/>
        <xdr:cNvSpPr txBox="1"/>
      </xdr:nvSpPr>
      <xdr:spPr>
        <a:xfrm>
          <a:off x="8450794" y="1569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150,217</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132454</xdr:rowOff>
    </xdr:from>
    <xdr:to>
      <xdr:col>11</xdr:col>
      <xdr:colOff>358775</xdr:colOff>
      <xdr:row>93</xdr:row>
      <xdr:rowOff>62604</xdr:rowOff>
    </xdr:to>
    <xdr:sp macro="" textlink="">
      <xdr:nvSpPr>
        <xdr:cNvPr id="478" name="円/楕円 477"/>
        <xdr:cNvSpPr/>
      </xdr:nvSpPr>
      <xdr:spPr>
        <a:xfrm>
          <a:off x="7810500" y="159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79131</xdr:rowOff>
    </xdr:from>
    <xdr:ext cx="599010" cy="259045"/>
    <xdr:sp macro="" textlink="">
      <xdr:nvSpPr>
        <xdr:cNvPr id="479" name="テキスト ボックス 478"/>
        <xdr:cNvSpPr txBox="1"/>
      </xdr:nvSpPr>
      <xdr:spPr>
        <a:xfrm>
          <a:off x="7561794" y="1568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152,379</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34345</xdr:rowOff>
    </xdr:from>
    <xdr:to>
      <xdr:col>10</xdr:col>
      <xdr:colOff>155575</xdr:colOff>
      <xdr:row>93</xdr:row>
      <xdr:rowOff>135945</xdr:rowOff>
    </xdr:to>
    <xdr:sp macro="" textlink="">
      <xdr:nvSpPr>
        <xdr:cNvPr id="480" name="円/楕円 479"/>
        <xdr:cNvSpPr/>
      </xdr:nvSpPr>
      <xdr:spPr>
        <a:xfrm>
          <a:off x="6921500" y="159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152472</xdr:rowOff>
    </xdr:from>
    <xdr:ext cx="599010" cy="259045"/>
    <xdr:sp macro="" textlink="">
      <xdr:nvSpPr>
        <xdr:cNvPr id="481" name="テキスト ボックス 480"/>
        <xdr:cNvSpPr txBox="1"/>
      </xdr:nvSpPr>
      <xdr:spPr>
        <a:xfrm>
          <a:off x="6672794" y="1575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94180</xdr:rowOff>
    </xdr:from>
    <xdr:to>
      <xdr:col>23</xdr:col>
      <xdr:colOff>517525</xdr:colOff>
      <xdr:row>36</xdr:row>
      <xdr:rowOff>152787</xdr:rowOff>
    </xdr:to>
    <xdr:cxnSp macro="">
      <xdr:nvCxnSpPr>
        <xdr:cNvPr id="514" name="直線コネクタ 513"/>
        <xdr:cNvCxnSpPr/>
      </xdr:nvCxnSpPr>
      <xdr:spPr>
        <a:xfrm flipV="1">
          <a:off x="15481300" y="6266380"/>
          <a:ext cx="838200" cy="5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152787</xdr:rowOff>
    </xdr:from>
    <xdr:to>
      <xdr:col>22</xdr:col>
      <xdr:colOff>365125</xdr:colOff>
      <xdr:row>37</xdr:row>
      <xdr:rowOff>65796</xdr:rowOff>
    </xdr:to>
    <xdr:cxnSp macro="">
      <xdr:nvCxnSpPr>
        <xdr:cNvPr id="517" name="直線コネクタ 516"/>
        <xdr:cNvCxnSpPr/>
      </xdr:nvCxnSpPr>
      <xdr:spPr>
        <a:xfrm flipV="1">
          <a:off x="14592300" y="6324987"/>
          <a:ext cx="889000" cy="8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31305</xdr:rowOff>
    </xdr:from>
    <xdr:to>
      <xdr:col>21</xdr:col>
      <xdr:colOff>161925</xdr:colOff>
      <xdr:row>37</xdr:row>
      <xdr:rowOff>65796</xdr:rowOff>
    </xdr:to>
    <xdr:cxnSp macro="">
      <xdr:nvCxnSpPr>
        <xdr:cNvPr id="520" name="直線コネクタ 519"/>
        <xdr:cNvCxnSpPr/>
      </xdr:nvCxnSpPr>
      <xdr:spPr>
        <a:xfrm>
          <a:off x="13703300" y="6374955"/>
          <a:ext cx="8890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31305</xdr:rowOff>
    </xdr:from>
    <xdr:to>
      <xdr:col>19</xdr:col>
      <xdr:colOff>644525</xdr:colOff>
      <xdr:row>37</xdr:row>
      <xdr:rowOff>101438</xdr:rowOff>
    </xdr:to>
    <xdr:cxnSp macro="">
      <xdr:nvCxnSpPr>
        <xdr:cNvPr id="523" name="直線コネクタ 522"/>
        <xdr:cNvCxnSpPr/>
      </xdr:nvCxnSpPr>
      <xdr:spPr>
        <a:xfrm flipV="1">
          <a:off x="12814300" y="6374955"/>
          <a:ext cx="889000" cy="7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43380</xdr:rowOff>
    </xdr:from>
    <xdr:to>
      <xdr:col>23</xdr:col>
      <xdr:colOff>568325</xdr:colOff>
      <xdr:row>36</xdr:row>
      <xdr:rowOff>144980</xdr:rowOff>
    </xdr:to>
    <xdr:sp macro="" textlink="">
      <xdr:nvSpPr>
        <xdr:cNvPr id="533" name="円/楕円 532"/>
        <xdr:cNvSpPr/>
      </xdr:nvSpPr>
      <xdr:spPr>
        <a:xfrm>
          <a:off x="16268700" y="62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66257</xdr:rowOff>
    </xdr:from>
    <xdr:ext cx="534377" cy="259045"/>
    <xdr:sp macro="" textlink="">
      <xdr:nvSpPr>
        <xdr:cNvPr id="534" name="消防費該当値テキスト"/>
        <xdr:cNvSpPr txBox="1"/>
      </xdr:nvSpPr>
      <xdr:spPr>
        <a:xfrm>
          <a:off x="16370300" y="606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101987</xdr:rowOff>
    </xdr:from>
    <xdr:to>
      <xdr:col>22</xdr:col>
      <xdr:colOff>415925</xdr:colOff>
      <xdr:row>37</xdr:row>
      <xdr:rowOff>32137</xdr:rowOff>
    </xdr:to>
    <xdr:sp macro="" textlink="">
      <xdr:nvSpPr>
        <xdr:cNvPr id="535" name="円/楕円 534"/>
        <xdr:cNvSpPr/>
      </xdr:nvSpPr>
      <xdr:spPr>
        <a:xfrm>
          <a:off x="15430500" y="62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48664</xdr:rowOff>
    </xdr:from>
    <xdr:ext cx="534377" cy="259045"/>
    <xdr:sp macro="" textlink="">
      <xdr:nvSpPr>
        <xdr:cNvPr id="536" name="テキスト ボックス 535"/>
        <xdr:cNvSpPr txBox="1"/>
      </xdr:nvSpPr>
      <xdr:spPr>
        <a:xfrm>
          <a:off x="15214111" y="60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14996</xdr:rowOff>
    </xdr:from>
    <xdr:to>
      <xdr:col>21</xdr:col>
      <xdr:colOff>212725</xdr:colOff>
      <xdr:row>37</xdr:row>
      <xdr:rowOff>116596</xdr:rowOff>
    </xdr:to>
    <xdr:sp macro="" textlink="">
      <xdr:nvSpPr>
        <xdr:cNvPr id="537" name="円/楕円 536"/>
        <xdr:cNvSpPr/>
      </xdr:nvSpPr>
      <xdr:spPr>
        <a:xfrm>
          <a:off x="14541500" y="635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107723</xdr:rowOff>
    </xdr:from>
    <xdr:ext cx="534377" cy="259045"/>
    <xdr:sp macro="" textlink="">
      <xdr:nvSpPr>
        <xdr:cNvPr id="538" name="テキスト ボックス 537"/>
        <xdr:cNvSpPr txBox="1"/>
      </xdr:nvSpPr>
      <xdr:spPr>
        <a:xfrm>
          <a:off x="14325111" y="64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151955</xdr:rowOff>
    </xdr:from>
    <xdr:to>
      <xdr:col>20</xdr:col>
      <xdr:colOff>9525</xdr:colOff>
      <xdr:row>37</xdr:row>
      <xdr:rowOff>82105</xdr:rowOff>
    </xdr:to>
    <xdr:sp macro="" textlink="">
      <xdr:nvSpPr>
        <xdr:cNvPr id="539" name="円/楕円 538"/>
        <xdr:cNvSpPr/>
      </xdr:nvSpPr>
      <xdr:spPr>
        <a:xfrm>
          <a:off x="13652500" y="63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98632</xdr:rowOff>
    </xdr:from>
    <xdr:ext cx="534377" cy="259045"/>
    <xdr:sp macro="" textlink="">
      <xdr:nvSpPr>
        <xdr:cNvPr id="540" name="テキスト ボックス 539"/>
        <xdr:cNvSpPr txBox="1"/>
      </xdr:nvSpPr>
      <xdr:spPr>
        <a:xfrm>
          <a:off x="13436111" y="60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50638</xdr:rowOff>
    </xdr:from>
    <xdr:to>
      <xdr:col>18</xdr:col>
      <xdr:colOff>492125</xdr:colOff>
      <xdr:row>37</xdr:row>
      <xdr:rowOff>152238</xdr:rowOff>
    </xdr:to>
    <xdr:sp macro="" textlink="">
      <xdr:nvSpPr>
        <xdr:cNvPr id="541" name="円/楕円 540"/>
        <xdr:cNvSpPr/>
      </xdr:nvSpPr>
      <xdr:spPr>
        <a:xfrm>
          <a:off x="12763500" y="63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168765</xdr:rowOff>
    </xdr:from>
    <xdr:ext cx="534377" cy="259045"/>
    <xdr:sp macro="" textlink="">
      <xdr:nvSpPr>
        <xdr:cNvPr id="542" name="テキスト ボックス 541"/>
        <xdr:cNvSpPr txBox="1"/>
      </xdr:nvSpPr>
      <xdr:spPr>
        <a:xfrm>
          <a:off x="12547111" y="61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140619</xdr:rowOff>
    </xdr:from>
    <xdr:to>
      <xdr:col>23</xdr:col>
      <xdr:colOff>517525</xdr:colOff>
      <xdr:row>55</xdr:row>
      <xdr:rowOff>155917</xdr:rowOff>
    </xdr:to>
    <xdr:cxnSp macro="">
      <xdr:nvCxnSpPr>
        <xdr:cNvPr id="569" name="直線コネクタ 568"/>
        <xdr:cNvCxnSpPr/>
      </xdr:nvCxnSpPr>
      <xdr:spPr>
        <a:xfrm>
          <a:off x="15481300" y="9570369"/>
          <a:ext cx="8382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140619</xdr:rowOff>
    </xdr:from>
    <xdr:to>
      <xdr:col>22</xdr:col>
      <xdr:colOff>365125</xdr:colOff>
      <xdr:row>56</xdr:row>
      <xdr:rowOff>42248</xdr:rowOff>
    </xdr:to>
    <xdr:cxnSp macro="">
      <xdr:nvCxnSpPr>
        <xdr:cNvPr id="572" name="直線コネクタ 571"/>
        <xdr:cNvCxnSpPr/>
      </xdr:nvCxnSpPr>
      <xdr:spPr>
        <a:xfrm flipV="1">
          <a:off x="14592300" y="9570369"/>
          <a:ext cx="889000" cy="7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12562</xdr:rowOff>
    </xdr:from>
    <xdr:to>
      <xdr:col>21</xdr:col>
      <xdr:colOff>161925</xdr:colOff>
      <xdr:row>56</xdr:row>
      <xdr:rowOff>42248</xdr:rowOff>
    </xdr:to>
    <xdr:cxnSp macro="">
      <xdr:nvCxnSpPr>
        <xdr:cNvPr id="575" name="直線コネクタ 574"/>
        <xdr:cNvCxnSpPr/>
      </xdr:nvCxnSpPr>
      <xdr:spPr>
        <a:xfrm>
          <a:off x="13703300" y="9613762"/>
          <a:ext cx="889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12562</xdr:rowOff>
    </xdr:from>
    <xdr:to>
      <xdr:col>19</xdr:col>
      <xdr:colOff>644525</xdr:colOff>
      <xdr:row>56</xdr:row>
      <xdr:rowOff>40099</xdr:rowOff>
    </xdr:to>
    <xdr:cxnSp macro="">
      <xdr:nvCxnSpPr>
        <xdr:cNvPr id="578" name="直線コネクタ 577"/>
        <xdr:cNvCxnSpPr/>
      </xdr:nvCxnSpPr>
      <xdr:spPr>
        <a:xfrm flipV="1">
          <a:off x="12814300" y="9613762"/>
          <a:ext cx="889000" cy="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105117</xdr:rowOff>
    </xdr:from>
    <xdr:to>
      <xdr:col>23</xdr:col>
      <xdr:colOff>568325</xdr:colOff>
      <xdr:row>56</xdr:row>
      <xdr:rowOff>35267</xdr:rowOff>
    </xdr:to>
    <xdr:sp macro="" textlink="">
      <xdr:nvSpPr>
        <xdr:cNvPr id="588" name="円/楕円 587"/>
        <xdr:cNvSpPr/>
      </xdr:nvSpPr>
      <xdr:spPr>
        <a:xfrm>
          <a:off x="16268700" y="95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127994</xdr:rowOff>
    </xdr:from>
    <xdr:ext cx="599010" cy="259045"/>
    <xdr:sp macro="" textlink="">
      <xdr:nvSpPr>
        <xdr:cNvPr id="589" name="教育費該当値テキスト"/>
        <xdr:cNvSpPr txBox="1"/>
      </xdr:nvSpPr>
      <xdr:spPr>
        <a:xfrm>
          <a:off x="16370300" y="93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108,953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89819</xdr:rowOff>
    </xdr:from>
    <xdr:to>
      <xdr:col>22</xdr:col>
      <xdr:colOff>415925</xdr:colOff>
      <xdr:row>56</xdr:row>
      <xdr:rowOff>19969</xdr:rowOff>
    </xdr:to>
    <xdr:sp macro="" textlink="">
      <xdr:nvSpPr>
        <xdr:cNvPr id="590" name="円/楕円 589"/>
        <xdr:cNvSpPr/>
      </xdr:nvSpPr>
      <xdr:spPr>
        <a:xfrm>
          <a:off x="15430500" y="9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36496</xdr:rowOff>
    </xdr:from>
    <xdr:ext cx="599010" cy="259045"/>
    <xdr:sp macro="" textlink="">
      <xdr:nvSpPr>
        <xdr:cNvPr id="591" name="テキスト ボックス 590"/>
        <xdr:cNvSpPr txBox="1"/>
      </xdr:nvSpPr>
      <xdr:spPr>
        <a:xfrm>
          <a:off x="15181794" y="929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162898</xdr:rowOff>
    </xdr:from>
    <xdr:to>
      <xdr:col>21</xdr:col>
      <xdr:colOff>212725</xdr:colOff>
      <xdr:row>56</xdr:row>
      <xdr:rowOff>93048</xdr:rowOff>
    </xdr:to>
    <xdr:sp macro="" textlink="">
      <xdr:nvSpPr>
        <xdr:cNvPr id="592" name="円/楕円 591"/>
        <xdr:cNvSpPr/>
      </xdr:nvSpPr>
      <xdr:spPr>
        <a:xfrm>
          <a:off x="14541500" y="95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109575</xdr:rowOff>
    </xdr:from>
    <xdr:ext cx="534377" cy="259045"/>
    <xdr:sp macro="" textlink="">
      <xdr:nvSpPr>
        <xdr:cNvPr id="593" name="テキスト ボックス 592"/>
        <xdr:cNvSpPr txBox="1"/>
      </xdr:nvSpPr>
      <xdr:spPr>
        <a:xfrm>
          <a:off x="14325111" y="93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96,315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133212</xdr:rowOff>
    </xdr:from>
    <xdr:to>
      <xdr:col>20</xdr:col>
      <xdr:colOff>9525</xdr:colOff>
      <xdr:row>56</xdr:row>
      <xdr:rowOff>63362</xdr:rowOff>
    </xdr:to>
    <xdr:sp macro="" textlink="">
      <xdr:nvSpPr>
        <xdr:cNvPr id="594" name="円/楕円 593"/>
        <xdr:cNvSpPr/>
      </xdr:nvSpPr>
      <xdr:spPr>
        <a:xfrm>
          <a:off x="13652500" y="95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79889</xdr:rowOff>
    </xdr:from>
    <xdr:ext cx="599010" cy="259045"/>
    <xdr:sp macro="" textlink="">
      <xdr:nvSpPr>
        <xdr:cNvPr id="595" name="テキスト ボックス 594"/>
        <xdr:cNvSpPr txBox="1"/>
      </xdr:nvSpPr>
      <xdr:spPr>
        <a:xfrm>
          <a:off x="13403794" y="933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160749</xdr:rowOff>
    </xdr:from>
    <xdr:to>
      <xdr:col>18</xdr:col>
      <xdr:colOff>492125</xdr:colOff>
      <xdr:row>56</xdr:row>
      <xdr:rowOff>90899</xdr:rowOff>
    </xdr:to>
    <xdr:sp macro="" textlink="">
      <xdr:nvSpPr>
        <xdr:cNvPr id="596" name="円/楕円 595"/>
        <xdr:cNvSpPr/>
      </xdr:nvSpPr>
      <xdr:spPr>
        <a:xfrm>
          <a:off x="12763500" y="95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107426</xdr:rowOff>
    </xdr:from>
    <xdr:ext cx="534377" cy="259045"/>
    <xdr:sp macro="" textlink="">
      <xdr:nvSpPr>
        <xdr:cNvPr id="597" name="テキスト ボックス 596"/>
        <xdr:cNvSpPr txBox="1"/>
      </xdr:nvSpPr>
      <xdr:spPr>
        <a:xfrm>
          <a:off x="12547111" y="93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75921</xdr:rowOff>
    </xdr:from>
    <xdr:to>
      <xdr:col>23</xdr:col>
      <xdr:colOff>517525</xdr:colOff>
      <xdr:row>79</xdr:row>
      <xdr:rowOff>44450</xdr:rowOff>
    </xdr:to>
    <xdr:cxnSp macro="">
      <xdr:nvCxnSpPr>
        <xdr:cNvPr id="626" name="直線コネクタ 625"/>
        <xdr:cNvCxnSpPr/>
      </xdr:nvCxnSpPr>
      <xdr:spPr>
        <a:xfrm flipV="1">
          <a:off x="15481300" y="13449021"/>
          <a:ext cx="8382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25121</xdr:rowOff>
    </xdr:from>
    <xdr:to>
      <xdr:col>23</xdr:col>
      <xdr:colOff>568325</xdr:colOff>
      <xdr:row>78</xdr:row>
      <xdr:rowOff>126721</xdr:rowOff>
    </xdr:to>
    <xdr:sp macro="" textlink="">
      <xdr:nvSpPr>
        <xdr:cNvPr id="645" name="円/楕円 644"/>
        <xdr:cNvSpPr/>
      </xdr:nvSpPr>
      <xdr:spPr>
        <a:xfrm>
          <a:off x="16268700" y="13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47998</xdr:rowOff>
    </xdr:from>
    <xdr:ext cx="534377" cy="259045"/>
    <xdr:sp macro="" textlink="">
      <xdr:nvSpPr>
        <xdr:cNvPr id="646" name="災害復旧費該当値テキスト"/>
        <xdr:cNvSpPr txBox="1"/>
      </xdr:nvSpPr>
      <xdr:spPr>
        <a:xfrm>
          <a:off x="16370300" y="132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66599</xdr:rowOff>
    </xdr:from>
    <xdr:to>
      <xdr:col>23</xdr:col>
      <xdr:colOff>517525</xdr:colOff>
      <xdr:row>96</xdr:row>
      <xdr:rowOff>71636</xdr:rowOff>
    </xdr:to>
    <xdr:cxnSp macro="">
      <xdr:nvCxnSpPr>
        <xdr:cNvPr id="681" name="直線コネクタ 680"/>
        <xdr:cNvCxnSpPr/>
      </xdr:nvCxnSpPr>
      <xdr:spPr>
        <a:xfrm flipV="1">
          <a:off x="15481300" y="16525799"/>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30840</xdr:rowOff>
    </xdr:from>
    <xdr:to>
      <xdr:col>22</xdr:col>
      <xdr:colOff>365125</xdr:colOff>
      <xdr:row>96</xdr:row>
      <xdr:rowOff>71636</xdr:rowOff>
    </xdr:to>
    <xdr:cxnSp macro="">
      <xdr:nvCxnSpPr>
        <xdr:cNvPr id="684" name="直線コネクタ 683"/>
        <xdr:cNvCxnSpPr/>
      </xdr:nvCxnSpPr>
      <xdr:spPr>
        <a:xfrm>
          <a:off x="14592300" y="16490040"/>
          <a:ext cx="889000" cy="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4273</xdr:rowOff>
    </xdr:from>
    <xdr:to>
      <xdr:col>21</xdr:col>
      <xdr:colOff>161925</xdr:colOff>
      <xdr:row>96</xdr:row>
      <xdr:rowOff>30840</xdr:rowOff>
    </xdr:to>
    <xdr:cxnSp macro="">
      <xdr:nvCxnSpPr>
        <xdr:cNvPr id="687" name="直線コネクタ 686"/>
        <xdr:cNvCxnSpPr/>
      </xdr:nvCxnSpPr>
      <xdr:spPr>
        <a:xfrm>
          <a:off x="13703300" y="16463473"/>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143463</xdr:rowOff>
    </xdr:from>
    <xdr:to>
      <xdr:col>19</xdr:col>
      <xdr:colOff>644525</xdr:colOff>
      <xdr:row>96</xdr:row>
      <xdr:rowOff>4273</xdr:rowOff>
    </xdr:to>
    <xdr:cxnSp macro="">
      <xdr:nvCxnSpPr>
        <xdr:cNvPr id="690" name="直線コネクタ 689"/>
        <xdr:cNvCxnSpPr/>
      </xdr:nvCxnSpPr>
      <xdr:spPr>
        <a:xfrm>
          <a:off x="12814300" y="16431213"/>
          <a:ext cx="8890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15799</xdr:rowOff>
    </xdr:from>
    <xdr:to>
      <xdr:col>23</xdr:col>
      <xdr:colOff>568325</xdr:colOff>
      <xdr:row>96</xdr:row>
      <xdr:rowOff>117399</xdr:rowOff>
    </xdr:to>
    <xdr:sp macro="" textlink="">
      <xdr:nvSpPr>
        <xdr:cNvPr id="700" name="円/楕円 699"/>
        <xdr:cNvSpPr/>
      </xdr:nvSpPr>
      <xdr:spPr>
        <a:xfrm>
          <a:off x="16268700" y="164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165676</xdr:rowOff>
    </xdr:from>
    <xdr:ext cx="534377" cy="259045"/>
    <xdr:sp macro="" textlink="">
      <xdr:nvSpPr>
        <xdr:cNvPr id="701" name="公債費該当値テキスト"/>
        <xdr:cNvSpPr txBox="1"/>
      </xdr:nvSpPr>
      <xdr:spPr>
        <a:xfrm>
          <a:off x="16370300" y="1645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20836</xdr:rowOff>
    </xdr:from>
    <xdr:to>
      <xdr:col>22</xdr:col>
      <xdr:colOff>415925</xdr:colOff>
      <xdr:row>96</xdr:row>
      <xdr:rowOff>122436</xdr:rowOff>
    </xdr:to>
    <xdr:sp macro="" textlink="">
      <xdr:nvSpPr>
        <xdr:cNvPr id="702" name="円/楕円 701"/>
        <xdr:cNvSpPr/>
      </xdr:nvSpPr>
      <xdr:spPr>
        <a:xfrm>
          <a:off x="15430500" y="16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113563</xdr:rowOff>
    </xdr:from>
    <xdr:ext cx="534377" cy="259045"/>
    <xdr:sp macro="" textlink="">
      <xdr:nvSpPr>
        <xdr:cNvPr id="703" name="テキスト ボックス 702"/>
        <xdr:cNvSpPr txBox="1"/>
      </xdr:nvSpPr>
      <xdr:spPr>
        <a:xfrm>
          <a:off x="15214111" y="165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151490</xdr:rowOff>
    </xdr:from>
    <xdr:to>
      <xdr:col>21</xdr:col>
      <xdr:colOff>212725</xdr:colOff>
      <xdr:row>96</xdr:row>
      <xdr:rowOff>81640</xdr:rowOff>
    </xdr:to>
    <xdr:sp macro="" textlink="">
      <xdr:nvSpPr>
        <xdr:cNvPr id="704" name="円/楕円 703"/>
        <xdr:cNvSpPr/>
      </xdr:nvSpPr>
      <xdr:spPr>
        <a:xfrm>
          <a:off x="14541500" y="164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72767</xdr:rowOff>
    </xdr:from>
    <xdr:ext cx="534377" cy="259045"/>
    <xdr:sp macro="" textlink="">
      <xdr:nvSpPr>
        <xdr:cNvPr id="705" name="テキスト ボックス 704"/>
        <xdr:cNvSpPr txBox="1"/>
      </xdr:nvSpPr>
      <xdr:spPr>
        <a:xfrm>
          <a:off x="14325111" y="165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124923</xdr:rowOff>
    </xdr:from>
    <xdr:to>
      <xdr:col>20</xdr:col>
      <xdr:colOff>9525</xdr:colOff>
      <xdr:row>96</xdr:row>
      <xdr:rowOff>55073</xdr:rowOff>
    </xdr:to>
    <xdr:sp macro="" textlink="">
      <xdr:nvSpPr>
        <xdr:cNvPr id="706" name="円/楕円 705"/>
        <xdr:cNvSpPr/>
      </xdr:nvSpPr>
      <xdr:spPr>
        <a:xfrm>
          <a:off x="13652500" y="164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46200</xdr:rowOff>
    </xdr:from>
    <xdr:ext cx="599010" cy="259045"/>
    <xdr:sp macro="" textlink="">
      <xdr:nvSpPr>
        <xdr:cNvPr id="707" name="テキスト ボックス 706"/>
        <xdr:cNvSpPr txBox="1"/>
      </xdr:nvSpPr>
      <xdr:spPr>
        <a:xfrm>
          <a:off x="13403794" y="1650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92663</xdr:rowOff>
    </xdr:from>
    <xdr:to>
      <xdr:col>18</xdr:col>
      <xdr:colOff>492125</xdr:colOff>
      <xdr:row>96</xdr:row>
      <xdr:rowOff>22813</xdr:rowOff>
    </xdr:to>
    <xdr:sp macro="" textlink="">
      <xdr:nvSpPr>
        <xdr:cNvPr id="708" name="円/楕円 707"/>
        <xdr:cNvSpPr/>
      </xdr:nvSpPr>
      <xdr:spPr>
        <a:xfrm>
          <a:off x="12763500" y="16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39340</xdr:rowOff>
    </xdr:from>
    <xdr:ext cx="599010" cy="259045"/>
    <xdr:sp macro="" textlink="">
      <xdr:nvSpPr>
        <xdr:cNvPr id="709" name="テキスト ボックス 708"/>
        <xdr:cNvSpPr txBox="1"/>
      </xdr:nvSpPr>
      <xdr:spPr>
        <a:xfrm>
          <a:off x="12514794" y="1615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議会費は、ほぼ横ばいである。総務費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各基金への積立金の減により減少した</a:t>
          </a:r>
          <a:r>
            <a:rPr kumimoji="1" lang="ja-JP" altLang="ja-JP" sz="1100" b="0" i="0" baseline="0">
              <a:solidFill>
                <a:schemeClr val="dk1"/>
              </a:solidFill>
              <a:effectLst/>
              <a:latin typeface="+mn-lt"/>
              <a:ea typeface="+mn-ea"/>
              <a:cs typeface="+mn-cs"/>
            </a:rPr>
            <a:t>。民生費は、</a:t>
          </a:r>
          <a:r>
            <a:rPr kumimoji="1" lang="ja-JP" altLang="en-US" sz="1100" b="0" i="0" baseline="0">
              <a:solidFill>
                <a:schemeClr val="dk1"/>
              </a:solidFill>
              <a:effectLst/>
              <a:latin typeface="+mn-lt"/>
              <a:ea typeface="+mn-ea"/>
              <a:cs typeface="+mn-cs"/>
            </a:rPr>
            <a:t>障害者総合支援事業、国民健康保険事業会計への繰出金、子ども・子育て支援事業などにより増加した。</a:t>
          </a:r>
          <a:r>
            <a:rPr kumimoji="1" lang="ja-JP" altLang="ja-JP" sz="1100" b="0" i="0" baseline="0">
              <a:solidFill>
                <a:schemeClr val="dk1"/>
              </a:solidFill>
              <a:effectLst/>
              <a:latin typeface="+mn-lt"/>
              <a:ea typeface="+mn-ea"/>
              <a:cs typeface="+mn-cs"/>
            </a:rPr>
            <a:t>衛生費は、地域医療維持助成費、一般廃棄物最終処分場経費</a:t>
          </a:r>
          <a:r>
            <a:rPr kumimoji="1" lang="ja-JP" altLang="en-US" sz="1100" b="0" i="0" baseline="0">
              <a:solidFill>
                <a:schemeClr val="dk1"/>
              </a:solidFill>
              <a:effectLst/>
              <a:latin typeface="+mn-lt"/>
              <a:ea typeface="+mn-ea"/>
              <a:cs typeface="+mn-cs"/>
            </a:rPr>
            <a:t>などにより増加</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労働費は、</a:t>
          </a:r>
          <a:r>
            <a:rPr kumimoji="1" lang="ja-JP" altLang="en-US" sz="1100" b="0" i="0" baseline="0">
              <a:solidFill>
                <a:schemeClr val="dk1"/>
              </a:solidFill>
              <a:effectLst/>
              <a:latin typeface="+mn-lt"/>
              <a:ea typeface="+mn-ea"/>
              <a:cs typeface="+mn-cs"/>
            </a:rPr>
            <a:t>少額で</a:t>
          </a:r>
          <a:r>
            <a:rPr kumimoji="1" lang="ja-JP" altLang="ja-JP" sz="1100" b="0" i="0" baseline="0">
              <a:solidFill>
                <a:schemeClr val="dk1"/>
              </a:solidFill>
              <a:effectLst/>
              <a:latin typeface="+mn-lt"/>
              <a:ea typeface="+mn-ea"/>
              <a:cs typeface="+mn-cs"/>
            </a:rPr>
            <a:t>ほぼ横ばいである。農林水産業費は、</a:t>
          </a:r>
          <a:r>
            <a:rPr kumimoji="1" lang="ja-JP" altLang="en-US" sz="1100" b="0" i="0" baseline="0">
              <a:solidFill>
                <a:schemeClr val="dk1"/>
              </a:solidFill>
              <a:effectLst/>
              <a:latin typeface="+mn-lt"/>
              <a:ea typeface="+mn-ea"/>
              <a:cs typeface="+mn-cs"/>
            </a:rPr>
            <a:t>鳥獣被害防止総合対策事業の減、国営農地再編整備事業関係費の増、林道維持管理経費の増などにより全体では若干</a:t>
          </a:r>
          <a:r>
            <a:rPr kumimoji="1" lang="ja-JP" altLang="ja-JP" sz="1100" b="0" i="0" baseline="0">
              <a:solidFill>
                <a:schemeClr val="dk1"/>
              </a:solidFill>
              <a:effectLst/>
              <a:latin typeface="+mn-lt"/>
              <a:ea typeface="+mn-ea"/>
              <a:cs typeface="+mn-cs"/>
            </a:rPr>
            <a:t>減少した。商工費は、商工振興補助費、プレミアム付商品券事業等</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した。土木費は、</a:t>
          </a:r>
          <a:r>
            <a:rPr kumimoji="1" lang="ja-JP" altLang="en-US" sz="1100" b="0" i="0" baseline="0">
              <a:solidFill>
                <a:schemeClr val="dk1"/>
              </a:solidFill>
              <a:effectLst/>
              <a:latin typeface="+mn-lt"/>
              <a:ea typeface="+mn-ea"/>
              <a:cs typeface="+mn-cs"/>
            </a:rPr>
            <a:t>雪寒建設機械導入事業、町営住宅等建設整備事業の増により増加</a:t>
          </a:r>
          <a:r>
            <a:rPr kumimoji="1" lang="ja-JP" altLang="ja-JP" sz="1100" b="0" i="0" baseline="0">
              <a:solidFill>
                <a:schemeClr val="dk1"/>
              </a:solidFill>
              <a:effectLst/>
              <a:latin typeface="+mn-lt"/>
              <a:ea typeface="+mn-ea"/>
              <a:cs typeface="+mn-cs"/>
            </a:rPr>
            <a:t>した。消防費は、</a:t>
          </a:r>
          <a:r>
            <a:rPr kumimoji="1" lang="ja-JP" altLang="en-US" sz="1100" b="0" i="0" baseline="0">
              <a:solidFill>
                <a:schemeClr val="dk1"/>
              </a:solidFill>
              <a:effectLst/>
              <a:latin typeface="+mn-lt"/>
              <a:ea typeface="+mn-ea"/>
              <a:cs typeface="+mn-cs"/>
            </a:rPr>
            <a:t>広域事務組合負担金</a:t>
          </a:r>
          <a:r>
            <a:rPr kumimoji="1" lang="ja-JP" altLang="ja-JP" sz="1100" b="0" i="0" baseline="0">
              <a:solidFill>
                <a:schemeClr val="dk1"/>
              </a:solidFill>
              <a:effectLst/>
              <a:latin typeface="+mn-lt"/>
              <a:ea typeface="+mn-ea"/>
              <a:cs typeface="+mn-cs"/>
            </a:rPr>
            <a:t>の増により増加した。教育費は、</a:t>
          </a:r>
          <a:r>
            <a:rPr kumimoji="1" lang="ja-JP" altLang="en-US" sz="1100" b="0" i="0" baseline="0">
              <a:solidFill>
                <a:schemeClr val="dk1"/>
              </a:solidFill>
              <a:effectLst/>
              <a:latin typeface="+mn-lt"/>
              <a:ea typeface="+mn-ea"/>
              <a:cs typeface="+mn-cs"/>
            </a:rPr>
            <a:t>多目的運動公園管理経費の増、</a:t>
          </a:r>
          <a:r>
            <a:rPr kumimoji="1" lang="ja-JP" altLang="ja-JP" sz="1100" b="0" i="0" baseline="0">
              <a:solidFill>
                <a:schemeClr val="dk1"/>
              </a:solidFill>
              <a:effectLst/>
              <a:latin typeface="+mn-lt"/>
              <a:ea typeface="+mn-ea"/>
              <a:cs typeface="+mn-cs"/>
            </a:rPr>
            <a:t>学校施設整備事業</a:t>
          </a:r>
          <a:r>
            <a:rPr kumimoji="1" lang="ja-JP" altLang="en-US" sz="1100" b="0" i="0" baseline="0">
              <a:solidFill>
                <a:schemeClr val="dk1"/>
              </a:solidFill>
              <a:effectLst/>
              <a:latin typeface="+mn-lt"/>
              <a:ea typeface="+mn-ea"/>
              <a:cs typeface="+mn-cs"/>
            </a:rPr>
            <a:t>の減などにより減少した。</a:t>
          </a:r>
          <a:r>
            <a:rPr kumimoji="1" lang="ja-JP" altLang="ja-JP" sz="1100" b="0" i="0" baseline="0">
              <a:solidFill>
                <a:schemeClr val="dk1"/>
              </a:solidFill>
              <a:effectLst/>
              <a:latin typeface="+mn-lt"/>
              <a:ea typeface="+mn-ea"/>
              <a:cs typeface="+mn-cs"/>
            </a:rPr>
            <a:t>災害復旧費は、</a:t>
          </a:r>
          <a:r>
            <a:rPr kumimoji="1" lang="ja-JP" altLang="en-US" sz="1100" b="0" i="0" baseline="0">
              <a:solidFill>
                <a:schemeClr val="dk1"/>
              </a:solidFill>
              <a:effectLst/>
              <a:latin typeface="+mn-lt"/>
              <a:ea typeface="+mn-ea"/>
              <a:cs typeface="+mn-cs"/>
            </a:rPr>
            <a:t>現年災害復旧事業により増加した。</a:t>
          </a:r>
          <a:r>
            <a:rPr kumimoji="1" lang="ja-JP" altLang="ja-JP" sz="1100" b="0" i="0" baseline="0">
              <a:solidFill>
                <a:schemeClr val="dk1"/>
              </a:solidFill>
              <a:effectLst/>
              <a:latin typeface="+mn-lt"/>
              <a:ea typeface="+mn-ea"/>
              <a:cs typeface="+mn-cs"/>
            </a:rPr>
            <a:t>公債費は、</a:t>
          </a:r>
          <a:r>
            <a:rPr kumimoji="1" lang="ja-JP" altLang="en-US" sz="1100" b="0" i="0" baseline="0">
              <a:solidFill>
                <a:schemeClr val="dk1"/>
              </a:solidFill>
              <a:effectLst/>
              <a:latin typeface="+mn-lt"/>
              <a:ea typeface="+mn-ea"/>
              <a:cs typeface="+mn-cs"/>
            </a:rPr>
            <a:t>横ばいである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2</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年度の実質収支及び実質単年度収支は、国の経済対策関連補正予算等により建設事業等の起債発行や基金取崩しを抑制できたため共に黒字であったが、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年度は補助事業の繰越予算に伴い、前年実施分の補助金該当分を一般財源（財政調整基金）繰入で対応したため、実質単年度収支でマイナスとなった。</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財政調整基金繰入の減で実質単年度収支は黒字となったが、今後は、普通交付税を含めた一般財源の確保が厳しい状況となる見込みであり、財政調整基金を始めとする各種基金の運用による財政運営が求められるため、特に実質単年度収支が赤字となる見込みがあり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は、H20より全会計において黒字であり赤字比率はない。しかしながら、一般会計からの基準外繰出金を行わないよう健全な財政運営を行う必要がある。また、一般会計においても実質収支比率同様に今後は、普通交付税を含めた一般財源の確保が厳しい状況となる見込みであり、財政調整基金を始めとする各種基金の運用による財政運営が求められるため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6131801</v>
      </c>
      <c r="BO4" s="381"/>
      <c r="BP4" s="381"/>
      <c r="BQ4" s="381"/>
      <c r="BR4" s="381"/>
      <c r="BS4" s="381"/>
      <c r="BT4" s="381"/>
      <c r="BU4" s="382"/>
      <c r="BV4" s="380">
        <v>5694804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5980800</v>
      </c>
      <c r="BO5" s="418"/>
      <c r="BP5" s="418"/>
      <c r="BQ5" s="418"/>
      <c r="BR5" s="418"/>
      <c r="BS5" s="418"/>
      <c r="BT5" s="418"/>
      <c r="BU5" s="419"/>
      <c r="BV5" s="417">
        <v>5505376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78.400000000000006</v>
      </c>
      <c r="CU5" s="415"/>
      <c r="CV5" s="415"/>
      <c r="CW5" s="415"/>
      <c r="CX5" s="415"/>
      <c r="CY5" s="415"/>
      <c r="CZ5" s="415"/>
      <c r="DA5" s="416"/>
      <c r="DB5" s="414">
        <v>78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151001</v>
      </c>
      <c r="BO6" s="418"/>
      <c r="BP6" s="418"/>
      <c r="BQ6" s="418"/>
      <c r="BR6" s="418"/>
      <c r="BS6" s="418"/>
      <c r="BT6" s="418"/>
      <c r="BU6" s="419"/>
      <c r="BV6" s="417">
        <v>189428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81.5</v>
      </c>
      <c r="CU6" s="455"/>
      <c r="CV6" s="455"/>
      <c r="CW6" s="455"/>
      <c r="CX6" s="455"/>
      <c r="CY6" s="455"/>
      <c r="CZ6" s="455"/>
      <c r="DA6" s="456"/>
      <c r="DB6" s="454">
        <v>82.1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18963</v>
      </c>
      <c r="BO7" s="418"/>
      <c r="BP7" s="418"/>
      <c r="BQ7" s="418"/>
      <c r="BR7" s="418"/>
      <c r="BS7" s="418"/>
      <c r="BT7" s="418"/>
      <c r="BU7" s="419"/>
      <c r="BV7" s="417">
        <v>61784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3495365</v>
      </c>
      <c r="CU7" s="418"/>
      <c r="CV7" s="418"/>
      <c r="CW7" s="418"/>
      <c r="CX7" s="418"/>
      <c r="CY7" s="418"/>
      <c r="CZ7" s="418"/>
      <c r="DA7" s="419"/>
      <c r="DB7" s="417">
        <v>3583051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132038</v>
      </c>
      <c r="BO8" s="418"/>
      <c r="BP8" s="418"/>
      <c r="BQ8" s="418"/>
      <c r="BR8" s="418"/>
      <c r="BS8" s="418"/>
      <c r="BT8" s="418"/>
      <c r="BU8" s="419"/>
      <c r="BV8" s="417">
        <v>127644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5008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4394</v>
      </c>
      <c r="BO9" s="418"/>
      <c r="BP9" s="418"/>
      <c r="BQ9" s="418"/>
      <c r="BR9" s="418"/>
      <c r="BS9" s="418"/>
      <c r="BT9" s="418"/>
      <c r="BU9" s="419"/>
      <c r="BV9" s="417">
        <v>28288</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5646</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140922</v>
      </c>
      <c r="BO10" s="418"/>
      <c r="BP10" s="418"/>
      <c r="BQ10" s="418"/>
      <c r="BR10" s="418"/>
      <c r="BS10" s="418"/>
      <c r="BT10" s="418"/>
      <c r="BU10" s="419"/>
      <c r="BV10" s="417">
        <v>300411</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112</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c r="A12" s="140"/>
      <c r="B12" s="477" t="s">
        <v>116</v>
      </c>
      <c r="C12" s="478"/>
      <c r="D12" s="478"/>
      <c r="E12" s="478"/>
      <c r="F12" s="478"/>
      <c r="G12" s="478"/>
      <c r="H12" s="478"/>
      <c r="I12" s="478"/>
      <c r="J12" s="478"/>
      <c r="K12" s="479"/>
      <c r="L12" s="486" t="s">
        <v>117</v>
      </c>
      <c r="M12" s="487"/>
      <c r="N12" s="487"/>
      <c r="O12" s="487"/>
      <c r="P12" s="487"/>
      <c r="Q12" s="488"/>
      <c r="R12" s="489">
        <v>4982</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v>140382</v>
      </c>
      <c r="BO12" s="418"/>
      <c r="BP12" s="418"/>
      <c r="BQ12" s="418"/>
      <c r="BR12" s="418"/>
      <c r="BS12" s="418"/>
      <c r="BT12" s="418"/>
      <c r="BU12" s="419"/>
      <c r="BV12" s="417">
        <v>248369</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124</v>
      </c>
      <c r="CU12" s="458"/>
      <c r="CV12" s="458"/>
      <c r="CW12" s="458"/>
      <c r="CX12" s="458"/>
      <c r="CY12" s="458"/>
      <c r="CZ12" s="458"/>
      <c r="DA12" s="459"/>
      <c r="DB12" s="457" t="s">
        <v>124</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125</v>
      </c>
      <c r="N13" s="506"/>
      <c r="O13" s="506"/>
      <c r="P13" s="506"/>
      <c r="Q13" s="507"/>
      <c r="R13" s="498">
        <v>4973</v>
      </c>
      <c r="S13" s="499"/>
      <c r="T13" s="499"/>
      <c r="U13" s="499"/>
      <c r="V13" s="500"/>
      <c r="W13" s="433" t="s">
        <v>126</v>
      </c>
      <c r="X13" s="434"/>
      <c r="Y13" s="434"/>
      <c r="Z13" s="434"/>
      <c r="AA13" s="434"/>
      <c r="AB13" s="424"/>
      <c r="AC13" s="468">
        <v>596</v>
      </c>
      <c r="AD13" s="469"/>
      <c r="AE13" s="469"/>
      <c r="AF13" s="469"/>
      <c r="AG13" s="508"/>
      <c r="AH13" s="468">
        <v>645</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4934</v>
      </c>
      <c r="BO13" s="418"/>
      <c r="BP13" s="418"/>
      <c r="BQ13" s="418"/>
      <c r="BR13" s="418"/>
      <c r="BS13" s="418"/>
      <c r="BT13" s="418"/>
      <c r="BU13" s="419"/>
      <c r="BV13" s="417">
        <v>80330</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3.7</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131</v>
      </c>
      <c r="M14" s="496"/>
      <c r="N14" s="496"/>
      <c r="O14" s="496"/>
      <c r="P14" s="496"/>
      <c r="Q14" s="497"/>
      <c r="R14" s="498">
        <v>5111</v>
      </c>
      <c r="S14" s="499"/>
      <c r="T14" s="499"/>
      <c r="U14" s="499"/>
      <c r="V14" s="500"/>
      <c r="W14" s="407"/>
      <c r="X14" s="408"/>
      <c r="Y14" s="408"/>
      <c r="Z14" s="408"/>
      <c r="AA14" s="408"/>
      <c r="AB14" s="397"/>
      <c r="AC14" s="501">
        <v>25.7</v>
      </c>
      <c r="AD14" s="502"/>
      <c r="AE14" s="502"/>
      <c r="AF14" s="502"/>
      <c r="AG14" s="503"/>
      <c r="AH14" s="501">
        <v>25.1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124</v>
      </c>
      <c r="CU14" s="513"/>
      <c r="CV14" s="513"/>
      <c r="CW14" s="513"/>
      <c r="CX14" s="513"/>
      <c r="CY14" s="513"/>
      <c r="CZ14" s="513"/>
      <c r="DA14" s="514"/>
      <c r="DB14" s="512" t="s">
        <v>124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125</v>
      </c>
      <c r="N15" s="506"/>
      <c r="O15" s="506"/>
      <c r="P15" s="506"/>
      <c r="Q15" s="507"/>
      <c r="R15" s="498">
        <v>5100</v>
      </c>
      <c r="S15" s="499"/>
      <c r="T15" s="499"/>
      <c r="U15" s="499"/>
      <c r="V15" s="500"/>
      <c r="W15" s="433" t="s">
        <v>133</v>
      </c>
      <c r="X15" s="434"/>
      <c r="Y15" s="434"/>
      <c r="Z15" s="434"/>
      <c r="AA15" s="434"/>
      <c r="AB15" s="424"/>
      <c r="AC15" s="468">
        <v>525</v>
      </c>
      <c r="AD15" s="469"/>
      <c r="AE15" s="469"/>
      <c r="AF15" s="469"/>
      <c r="AG15" s="508"/>
      <c r="AH15" s="468">
        <v>583</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614857</v>
      </c>
      <c r="BO15" s="381"/>
      <c r="BP15" s="381"/>
      <c r="BQ15" s="381"/>
      <c r="BR15" s="381"/>
      <c r="BS15" s="381"/>
      <c r="BT15" s="381"/>
      <c r="BU15" s="382"/>
      <c r="BV15" s="380">
        <v>600289</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22.7</v>
      </c>
      <c r="AD16" s="502"/>
      <c r="AE16" s="502"/>
      <c r="AF16" s="502"/>
      <c r="AG16" s="503"/>
      <c r="AH16" s="501">
        <v>22.7</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3213910</v>
      </c>
      <c r="BO16" s="418"/>
      <c r="BP16" s="418"/>
      <c r="BQ16" s="418"/>
      <c r="BR16" s="418"/>
      <c r="BS16" s="418"/>
      <c r="BT16" s="418"/>
      <c r="BU16" s="419"/>
      <c r="BV16" s="417">
        <v>3260765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139</v>
      </c>
      <c r="N17" s="522"/>
      <c r="O17" s="522"/>
      <c r="P17" s="522"/>
      <c r="Q17" s="523"/>
      <c r="R17" s="518" t="s">
        <v>137</v>
      </c>
      <c r="S17" s="519"/>
      <c r="T17" s="519"/>
      <c r="U17" s="519"/>
      <c r="V17" s="520"/>
      <c r="W17" s="433" t="s">
        <v>140</v>
      </c>
      <c r="X17" s="434"/>
      <c r="Y17" s="434"/>
      <c r="Z17" s="434"/>
      <c r="AA17" s="434"/>
      <c r="AB17" s="424"/>
      <c r="AC17" s="468">
        <v>1196</v>
      </c>
      <c r="AD17" s="469"/>
      <c r="AE17" s="469"/>
      <c r="AF17" s="469"/>
      <c r="AG17" s="508"/>
      <c r="AH17" s="468">
        <v>1342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763757</v>
      </c>
      <c r="BO17" s="418"/>
      <c r="BP17" s="418"/>
      <c r="BQ17" s="418"/>
      <c r="BR17" s="418"/>
      <c r="BS17" s="418"/>
      <c r="BT17" s="418"/>
      <c r="BU17" s="419"/>
      <c r="BV17" s="417">
        <v>743338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716.8</v>
      </c>
      <c r="M18" s="530"/>
      <c r="N18" s="530"/>
      <c r="O18" s="530"/>
      <c r="P18" s="530"/>
      <c r="Q18" s="530"/>
      <c r="R18" s="531"/>
      <c r="S18" s="531"/>
      <c r="T18" s="531"/>
      <c r="U18" s="531"/>
      <c r="V18" s="532"/>
      <c r="W18" s="435"/>
      <c r="X18" s="436"/>
      <c r="Y18" s="436"/>
      <c r="Z18" s="436"/>
      <c r="AA18" s="436"/>
      <c r="AB18" s="427"/>
      <c r="AC18" s="533">
        <v>51.6</v>
      </c>
      <c r="AD18" s="534"/>
      <c r="AE18" s="534"/>
      <c r="AF18" s="534"/>
      <c r="AG18" s="535"/>
      <c r="AH18" s="533">
        <v>52.2</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2769052</v>
      </c>
      <c r="BO18" s="418"/>
      <c r="BP18" s="418"/>
      <c r="BQ18" s="418"/>
      <c r="BR18" s="418"/>
      <c r="BS18" s="418"/>
      <c r="BT18" s="418"/>
      <c r="BU18" s="419"/>
      <c r="BV18" s="417">
        <v>2822869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4097158</v>
      </c>
      <c r="BO19" s="418"/>
      <c r="BP19" s="418"/>
      <c r="BQ19" s="418"/>
      <c r="BR19" s="418"/>
      <c r="BS19" s="418"/>
      <c r="BT19" s="418"/>
      <c r="BU19" s="419"/>
      <c r="BV19" s="417">
        <v>4164444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2231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5664829</v>
      </c>
      <c r="BO23" s="418"/>
      <c r="BP23" s="418"/>
      <c r="BQ23" s="418"/>
      <c r="BR23" s="418"/>
      <c r="BS23" s="418"/>
      <c r="BT23" s="418"/>
      <c r="BU23" s="419"/>
      <c r="BV23" s="417">
        <v>5334559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7100</v>
      </c>
      <c r="R24" s="469"/>
      <c r="S24" s="469"/>
      <c r="T24" s="469"/>
      <c r="U24" s="469"/>
      <c r="V24" s="508"/>
      <c r="W24" s="563"/>
      <c r="X24" s="551"/>
      <c r="Y24" s="552"/>
      <c r="Z24" s="467" t="s">
        <v>156</v>
      </c>
      <c r="AA24" s="447"/>
      <c r="AB24" s="447"/>
      <c r="AC24" s="447"/>
      <c r="AD24" s="447"/>
      <c r="AE24" s="447"/>
      <c r="AF24" s="447"/>
      <c r="AG24" s="448"/>
      <c r="AH24" s="468">
        <v>98</v>
      </c>
      <c r="AI24" s="469"/>
      <c r="AJ24" s="469"/>
      <c r="AK24" s="469"/>
      <c r="AL24" s="508"/>
      <c r="AM24" s="468">
        <v>310268</v>
      </c>
      <c r="AN24" s="469"/>
      <c r="AO24" s="469"/>
      <c r="AP24" s="469"/>
      <c r="AQ24" s="469"/>
      <c r="AR24" s="508"/>
      <c r="AS24" s="468">
        <v>3166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5221155</v>
      </c>
      <c r="BO24" s="418"/>
      <c r="BP24" s="418"/>
      <c r="BQ24" s="418"/>
      <c r="BR24" s="418"/>
      <c r="BS24" s="418"/>
      <c r="BT24" s="418"/>
      <c r="BU24" s="419"/>
      <c r="BV24" s="417">
        <v>5146333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6000</v>
      </c>
      <c r="R25" s="469"/>
      <c r="S25" s="469"/>
      <c r="T25" s="469"/>
      <c r="U25" s="469"/>
      <c r="V25" s="508"/>
      <c r="W25" s="563"/>
      <c r="X25" s="551"/>
      <c r="Y25" s="552"/>
      <c r="Z25" s="467" t="s">
        <v>159</v>
      </c>
      <c r="AA25" s="447"/>
      <c r="AB25" s="447"/>
      <c r="AC25" s="447"/>
      <c r="AD25" s="447"/>
      <c r="AE25" s="447"/>
      <c r="AF25" s="447"/>
      <c r="AG25" s="448"/>
      <c r="AH25" s="468" t="s">
        <v>124</v>
      </c>
      <c r="AI25" s="469"/>
      <c r="AJ25" s="469"/>
      <c r="AK25" s="469"/>
      <c r="AL25" s="508"/>
      <c r="AM25" s="468" t="s">
        <v>124</v>
      </c>
      <c r="AN25" s="469"/>
      <c r="AO25" s="469"/>
      <c r="AP25" s="469"/>
      <c r="AQ25" s="469"/>
      <c r="AR25" s="508"/>
      <c r="AS25" s="468" t="s">
        <v>124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164369</v>
      </c>
      <c r="BO25" s="381"/>
      <c r="BP25" s="381"/>
      <c r="BQ25" s="381"/>
      <c r="BR25" s="381"/>
      <c r="BS25" s="381"/>
      <c r="BT25" s="381"/>
      <c r="BU25" s="382"/>
      <c r="BV25" s="380">
        <v>153090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5350</v>
      </c>
      <c r="R26" s="469"/>
      <c r="S26" s="469"/>
      <c r="T26" s="469"/>
      <c r="U26" s="469"/>
      <c r="V26" s="508"/>
      <c r="W26" s="563"/>
      <c r="X26" s="551"/>
      <c r="Y26" s="552"/>
      <c r="Z26" s="467" t="s">
        <v>162</v>
      </c>
      <c r="AA26" s="573"/>
      <c r="AB26" s="573"/>
      <c r="AC26" s="573"/>
      <c r="AD26" s="573"/>
      <c r="AE26" s="573"/>
      <c r="AF26" s="573"/>
      <c r="AG26" s="574"/>
      <c r="AH26" s="468">
        <v>13</v>
      </c>
      <c r="AI26" s="469"/>
      <c r="AJ26" s="469"/>
      <c r="AK26" s="469"/>
      <c r="AL26" s="508"/>
      <c r="AM26" s="468">
        <v>44928</v>
      </c>
      <c r="AN26" s="469"/>
      <c r="AO26" s="469"/>
      <c r="AP26" s="469"/>
      <c r="AQ26" s="469"/>
      <c r="AR26" s="508"/>
      <c r="AS26" s="468">
        <v>3456</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124</v>
      </c>
      <c r="BO26" s="418"/>
      <c r="BP26" s="418"/>
      <c r="BQ26" s="418"/>
      <c r="BR26" s="418"/>
      <c r="BS26" s="418"/>
      <c r="BT26" s="418"/>
      <c r="BU26" s="419"/>
      <c r="BV26" s="417" t="s">
        <v>124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2780</v>
      </c>
      <c r="R27" s="469"/>
      <c r="S27" s="469"/>
      <c r="T27" s="469"/>
      <c r="U27" s="469"/>
      <c r="V27" s="508"/>
      <c r="W27" s="563"/>
      <c r="X27" s="551"/>
      <c r="Y27" s="552"/>
      <c r="Z27" s="467" t="s">
        <v>165</v>
      </c>
      <c r="AA27" s="447"/>
      <c r="AB27" s="447"/>
      <c r="AC27" s="447"/>
      <c r="AD27" s="447"/>
      <c r="AE27" s="447"/>
      <c r="AF27" s="447"/>
      <c r="AG27" s="448"/>
      <c r="AH27" s="468" t="s">
        <v>124</v>
      </c>
      <c r="AI27" s="469"/>
      <c r="AJ27" s="469"/>
      <c r="AK27" s="469"/>
      <c r="AL27" s="508"/>
      <c r="AM27" s="468" t="s">
        <v>124</v>
      </c>
      <c r="AN27" s="469"/>
      <c r="AO27" s="469"/>
      <c r="AP27" s="469"/>
      <c r="AQ27" s="469"/>
      <c r="AR27" s="508"/>
      <c r="AS27" s="468" t="s">
        <v>124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56117</v>
      </c>
      <c r="BO27" s="587"/>
      <c r="BP27" s="587"/>
      <c r="BQ27" s="587"/>
      <c r="BR27" s="587"/>
      <c r="BS27" s="587"/>
      <c r="BT27" s="587"/>
      <c r="BU27" s="588"/>
      <c r="BV27" s="586">
        <v>53822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2220</v>
      </c>
      <c r="R28" s="469"/>
      <c r="S28" s="469"/>
      <c r="T28" s="469"/>
      <c r="U28" s="469"/>
      <c r="V28" s="508"/>
      <c r="W28" s="563"/>
      <c r="X28" s="551"/>
      <c r="Y28" s="552"/>
      <c r="Z28" s="467" t="s">
        <v>168</v>
      </c>
      <c r="AA28" s="447"/>
      <c r="AB28" s="447"/>
      <c r="AC28" s="447"/>
      <c r="AD28" s="447"/>
      <c r="AE28" s="447"/>
      <c r="AF28" s="447"/>
      <c r="AG28" s="448"/>
      <c r="AH28" s="468" t="s">
        <v>124</v>
      </c>
      <c r="AI28" s="469"/>
      <c r="AJ28" s="469"/>
      <c r="AK28" s="469"/>
      <c r="AL28" s="508"/>
      <c r="AM28" s="468" t="s">
        <v>124</v>
      </c>
      <c r="AN28" s="469"/>
      <c r="AO28" s="469"/>
      <c r="AP28" s="469"/>
      <c r="AQ28" s="469"/>
      <c r="AR28" s="508"/>
      <c r="AS28" s="468" t="s">
        <v>124</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1089558</v>
      </c>
      <c r="BO28" s="381"/>
      <c r="BP28" s="381"/>
      <c r="BQ28" s="381"/>
      <c r="BR28" s="381"/>
      <c r="BS28" s="381"/>
      <c r="BT28" s="381"/>
      <c r="BU28" s="382"/>
      <c r="BV28" s="380">
        <v>1089018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1830</v>
      </c>
      <c r="R29" s="469"/>
      <c r="S29" s="469"/>
      <c r="T29" s="469"/>
      <c r="U29" s="469"/>
      <c r="V29" s="508"/>
      <c r="W29" s="564"/>
      <c r="X29" s="565"/>
      <c r="Y29" s="566"/>
      <c r="Z29" s="467" t="s">
        <v>172</v>
      </c>
      <c r="AA29" s="447"/>
      <c r="AB29" s="447"/>
      <c r="AC29" s="447"/>
      <c r="AD29" s="447"/>
      <c r="AE29" s="447"/>
      <c r="AF29" s="447"/>
      <c r="AG29" s="448"/>
      <c r="AH29" s="468">
        <v>98</v>
      </c>
      <c r="AI29" s="469"/>
      <c r="AJ29" s="469"/>
      <c r="AK29" s="469"/>
      <c r="AL29" s="508"/>
      <c r="AM29" s="468">
        <v>310268</v>
      </c>
      <c r="AN29" s="469"/>
      <c r="AO29" s="469"/>
      <c r="AP29" s="469"/>
      <c r="AQ29" s="469"/>
      <c r="AR29" s="508"/>
      <c r="AS29" s="468">
        <v>3166</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274850</v>
      </c>
      <c r="BO29" s="418"/>
      <c r="BP29" s="418"/>
      <c r="BQ29" s="418"/>
      <c r="BR29" s="418"/>
      <c r="BS29" s="418"/>
      <c r="BT29" s="418"/>
      <c r="BU29" s="419"/>
      <c r="BV29" s="417">
        <v>256943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4019432</v>
      </c>
      <c r="BO30" s="587"/>
      <c r="BP30" s="587"/>
      <c r="BQ30" s="587"/>
      <c r="BR30" s="587"/>
      <c r="BS30" s="587"/>
      <c r="BT30" s="587"/>
      <c r="BU30" s="588"/>
      <c r="BV30" s="586">
        <v>3659050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美幌・津別広域事務組合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津別町振興公社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網走地方教育研修センター組合</v>
      </c>
      <c r="BZ35" s="599"/>
      <c r="CA35" s="599"/>
      <c r="CB35" s="599"/>
      <c r="CC35" s="599"/>
      <c r="CD35" s="599"/>
      <c r="CE35" s="599"/>
      <c r="CF35" s="599"/>
      <c r="CG35" s="599"/>
      <c r="CH35" s="599"/>
      <c r="CI35" s="599"/>
      <c r="CJ35" s="599"/>
      <c r="CK35" s="599"/>
      <c r="CL35" s="599"/>
      <c r="CM35" s="599"/>
      <c r="CN35" s="167"/>
      <c r="CO35" s="598">
        <f t="shared" ref="CO35:CO43" si="3">IF(CQ35="","",CO34+1)</f>
        <v>11</v>
      </c>
      <c r="CP35" s="598"/>
      <c r="CQ35" s="599" t="str">
        <f>IF('各会計、関係団体の財政状況及び健全化判断比率'!BS8="","",'各会計、関係団体の財政状況及び健全化判断比率'!BS8)</f>
        <v>相生振興公社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5.79</v>
      </c>
      <c r="G34" s="33">
        <v>6.69</v>
      </c>
      <c r="H34" s="33">
        <v>7.53</v>
      </c>
      <c r="I34" s="33">
        <v>7.64</v>
      </c>
      <c r="J34" s="34">
        <v>8.06</v>
      </c>
      <c r="K34" s="22"/>
      <c r="L34" s="22"/>
      <c r="M34" s="22"/>
      <c r="N34" s="22"/>
      <c r="O34" s="22"/>
      <c r="P34" s="22"/>
    </row>
    <row r="35" spans="1:16" ht="39" customHeight="1">
      <c r="A35" s="22"/>
      <c r="B35" s="35"/>
      <c r="C35" s="1178" t="s">
        <v>528</v>
      </c>
      <c r="D35" s="1179"/>
      <c r="E35" s="1180"/>
      <c r="F35" s="36">
        <v>1.8</v>
      </c>
      <c r="G35" s="37">
        <v>2.1</v>
      </c>
      <c r="H35" s="37">
        <v>2.82</v>
      </c>
      <c r="I35" s="37">
        <v>3.56</v>
      </c>
      <c r="J35" s="38">
        <v>3.77</v>
      </c>
      <c r="K35" s="22"/>
      <c r="L35" s="22"/>
      <c r="M35" s="22"/>
      <c r="N35" s="22"/>
      <c r="O35" s="22"/>
      <c r="P35" s="22"/>
    </row>
    <row r="36" spans="1:16" ht="39" customHeight="1">
      <c r="A36" s="22"/>
      <c r="B36" s="35"/>
      <c r="C36" s="1178" t="s">
        <v>529</v>
      </c>
      <c r="D36" s="1179"/>
      <c r="E36" s="1180"/>
      <c r="F36" s="36">
        <v>0.04</v>
      </c>
      <c r="G36" s="37">
        <v>0.05</v>
      </c>
      <c r="H36" s="37">
        <v>0.11</v>
      </c>
      <c r="I36" s="37">
        <v>0.05</v>
      </c>
      <c r="J36" s="38">
        <v>0.06</v>
      </c>
      <c r="K36" s="22"/>
      <c r="L36" s="22"/>
      <c r="M36" s="22"/>
      <c r="N36" s="22"/>
      <c r="O36" s="22"/>
      <c r="P36" s="22"/>
    </row>
    <row r="37" spans="1:16" ht="39" customHeight="1">
      <c r="A37" s="22"/>
      <c r="B37" s="35"/>
      <c r="C37" s="1178" t="s">
        <v>530</v>
      </c>
      <c r="D37" s="1179"/>
      <c r="E37" s="1180"/>
      <c r="F37" s="36">
        <v>7.0000000000000007E-2</v>
      </c>
      <c r="G37" s="37">
        <v>0.08</v>
      </c>
      <c r="H37" s="37">
        <v>0.08</v>
      </c>
      <c r="I37" s="37">
        <v>0.03</v>
      </c>
      <c r="J37" s="38">
        <v>0.03</v>
      </c>
      <c r="K37" s="22"/>
      <c r="L37" s="22"/>
      <c r="M37" s="22"/>
      <c r="N37" s="22"/>
      <c r="O37" s="22"/>
      <c r="P37" s="22"/>
    </row>
    <row r="38" spans="1:16" ht="39" customHeight="1">
      <c r="A38" s="22"/>
      <c r="B38" s="35"/>
      <c r="C38" s="1178" t="s">
        <v>531</v>
      </c>
      <c r="D38" s="1179"/>
      <c r="E38" s="1180"/>
      <c r="F38" s="36">
        <v>0.01</v>
      </c>
      <c r="G38" s="37">
        <v>0.01</v>
      </c>
      <c r="H38" s="37">
        <v>0.01</v>
      </c>
      <c r="I38" s="37">
        <v>0.01</v>
      </c>
      <c r="J38" s="38">
        <v>0.03</v>
      </c>
      <c r="K38" s="22"/>
      <c r="L38" s="22"/>
      <c r="M38" s="22"/>
      <c r="N38" s="22"/>
      <c r="O38" s="22"/>
      <c r="P38" s="22"/>
    </row>
    <row r="39" spans="1:16" ht="39" customHeight="1">
      <c r="A39" s="22"/>
      <c r="B39" s="35"/>
      <c r="C39" s="1178" t="s">
        <v>532</v>
      </c>
      <c r="D39" s="1179"/>
      <c r="E39" s="1180"/>
      <c r="F39" s="36">
        <v>0.01</v>
      </c>
      <c r="G39" s="37">
        <v>0</v>
      </c>
      <c r="H39" s="37">
        <v>0.03</v>
      </c>
      <c r="I39" s="37">
        <v>0.01</v>
      </c>
      <c r="J39" s="38">
        <v>0.03</v>
      </c>
      <c r="K39" s="22"/>
      <c r="L39" s="22"/>
      <c r="M39" s="22"/>
      <c r="N39" s="22"/>
      <c r="O39" s="22"/>
      <c r="P39" s="22"/>
    </row>
    <row r="40" spans="1:16" ht="39" customHeight="1">
      <c r="A40" s="22"/>
      <c r="B40" s="35"/>
      <c r="C40" s="1178" t="s">
        <v>533</v>
      </c>
      <c r="D40" s="1179"/>
      <c r="E40" s="1180"/>
      <c r="F40" s="36">
        <v>0.02</v>
      </c>
      <c r="G40" s="37">
        <v>0.01</v>
      </c>
      <c r="H40" s="37">
        <v>0.01</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535</v>
      </c>
      <c r="D43" s="1182"/>
      <c r="E43" s="1183"/>
      <c r="F43" s="41">
        <v>0.02</v>
      </c>
      <c r="G43" s="42">
        <v>0</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611</v>
      </c>
      <c r="L45" s="60">
        <v>562</v>
      </c>
      <c r="M45" s="60">
        <v>516</v>
      </c>
      <c r="N45" s="60">
        <v>459</v>
      </c>
      <c r="O45" s="61">
        <v>453</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218</v>
      </c>
      <c r="L48" s="64">
        <v>217</v>
      </c>
      <c r="M48" s="64">
        <v>206</v>
      </c>
      <c r="N48" s="64">
        <v>196</v>
      </c>
      <c r="O48" s="65">
        <v>223</v>
      </c>
      <c r="P48" s="48"/>
      <c r="Q48" s="48"/>
      <c r="R48" s="48"/>
      <c r="S48" s="48"/>
      <c r="T48" s="48"/>
      <c r="U48" s="48"/>
    </row>
    <row r="49" spans="1:21" ht="30.75" customHeight="1">
      <c r="A49" s="48"/>
      <c r="B49" s="1196"/>
      <c r="C49" s="1197"/>
      <c r="D49" s="62"/>
      <c r="E49" s="1188" t="s">
        <v>16</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636</v>
      </c>
      <c r="L52" s="64">
        <v>606</v>
      </c>
      <c r="M52" s="64">
        <v>593</v>
      </c>
      <c r="N52" s="64">
        <v>566</v>
      </c>
      <c r="O52" s="65">
        <v>566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193</v>
      </c>
      <c r="L53" s="69">
        <v>173</v>
      </c>
      <c r="M53" s="69">
        <v>130</v>
      </c>
      <c r="N53" s="69">
        <v>89</v>
      </c>
      <c r="O53" s="70">
        <v>110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4650</v>
      </c>
      <c r="J41" s="83">
        <v>4738</v>
      </c>
      <c r="K41" s="83">
        <v>5302</v>
      </c>
      <c r="L41" s="83">
        <v>5335</v>
      </c>
      <c r="M41" s="84">
        <v>5665</v>
      </c>
    </row>
    <row r="42" spans="2:13" ht="27.75" customHeight="1">
      <c r="B42" s="1204"/>
      <c r="C42" s="1205"/>
      <c r="D42" s="85"/>
      <c r="E42" s="1210" t="s">
        <v>26</v>
      </c>
      <c r="F42" s="1210"/>
      <c r="G42" s="1210"/>
      <c r="H42" s="1211"/>
      <c r="I42" s="86" t="s">
        <v>481</v>
      </c>
      <c r="J42" s="87" t="s">
        <v>481</v>
      </c>
      <c r="K42" s="87" t="s">
        <v>481</v>
      </c>
      <c r="L42" s="87">
        <v>146</v>
      </c>
      <c r="M42" s="88">
        <v>128</v>
      </c>
    </row>
    <row r="43" spans="2:13" ht="27.75" customHeight="1">
      <c r="B43" s="1204"/>
      <c r="C43" s="1205"/>
      <c r="D43" s="85"/>
      <c r="E43" s="1210" t="s">
        <v>27</v>
      </c>
      <c r="F43" s="1210"/>
      <c r="G43" s="1210"/>
      <c r="H43" s="1211"/>
      <c r="I43" s="86">
        <v>1741</v>
      </c>
      <c r="J43" s="87">
        <v>1578</v>
      </c>
      <c r="K43" s="87">
        <v>1453</v>
      </c>
      <c r="L43" s="87">
        <v>1372</v>
      </c>
      <c r="M43" s="88">
        <v>1302</v>
      </c>
    </row>
    <row r="44" spans="2:13" ht="27.75" customHeight="1">
      <c r="B44" s="1204"/>
      <c r="C44" s="1205"/>
      <c r="D44" s="85"/>
      <c r="E44" s="1210" t="s">
        <v>28</v>
      </c>
      <c r="F44" s="1210"/>
      <c r="G44" s="1210"/>
      <c r="H44" s="1211"/>
      <c r="I44" s="86">
        <v>106</v>
      </c>
      <c r="J44" s="87">
        <v>101</v>
      </c>
      <c r="K44" s="87">
        <v>78</v>
      </c>
      <c r="L44" s="87">
        <v>78</v>
      </c>
      <c r="M44" s="88">
        <v>66</v>
      </c>
    </row>
    <row r="45" spans="2:13" ht="27.75" customHeight="1">
      <c r="B45" s="1204"/>
      <c r="C45" s="1205"/>
      <c r="D45" s="85"/>
      <c r="E45" s="1210" t="s">
        <v>29</v>
      </c>
      <c r="F45" s="1210"/>
      <c r="G45" s="1210"/>
      <c r="H45" s="1211"/>
      <c r="I45" s="86">
        <v>1477</v>
      </c>
      <c r="J45" s="87">
        <v>1373</v>
      </c>
      <c r="K45" s="87">
        <v>1143</v>
      </c>
      <c r="L45" s="87">
        <v>975</v>
      </c>
      <c r="M45" s="88">
        <v>974</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4338</v>
      </c>
      <c r="J50" s="87">
        <v>4800</v>
      </c>
      <c r="K50" s="87">
        <v>4913</v>
      </c>
      <c r="L50" s="87">
        <v>5300</v>
      </c>
      <c r="M50" s="88">
        <v>5728</v>
      </c>
    </row>
    <row r="51" spans="2:13" ht="27.75" customHeight="1">
      <c r="B51" s="1204"/>
      <c r="C51" s="1205"/>
      <c r="D51" s="85"/>
      <c r="E51" s="1210" t="s">
        <v>36</v>
      </c>
      <c r="F51" s="1210"/>
      <c r="G51" s="1210"/>
      <c r="H51" s="1211"/>
      <c r="I51" s="86" t="s">
        <v>481</v>
      </c>
      <c r="J51" s="87" t="s">
        <v>481</v>
      </c>
      <c r="K51" s="87" t="s">
        <v>481</v>
      </c>
      <c r="L51" s="87" t="s">
        <v>481</v>
      </c>
      <c r="M51" s="88" t="s">
        <v>481</v>
      </c>
    </row>
    <row r="52" spans="2:13" ht="27.75" customHeight="1">
      <c r="B52" s="1206"/>
      <c r="C52" s="1207"/>
      <c r="D52" s="85"/>
      <c r="E52" s="1210" t="s">
        <v>37</v>
      </c>
      <c r="F52" s="1210"/>
      <c r="G52" s="1210"/>
      <c r="H52" s="1211"/>
      <c r="I52" s="86">
        <v>5336</v>
      </c>
      <c r="J52" s="87">
        <v>5187</v>
      </c>
      <c r="K52" s="87">
        <v>5389</v>
      </c>
      <c r="L52" s="87">
        <v>5273</v>
      </c>
      <c r="M52" s="88">
        <v>5185</v>
      </c>
    </row>
    <row r="53" spans="2:13" ht="27.75" customHeight="1" thickBot="1">
      <c r="B53" s="1217" t="s">
        <v>38</v>
      </c>
      <c r="C53" s="1218"/>
      <c r="D53" s="92"/>
      <c r="E53" s="1219" t="s">
        <v>39</v>
      </c>
      <c r="F53" s="1219"/>
      <c r="G53" s="1219"/>
      <c r="H53" s="1220"/>
      <c r="I53" s="93">
        <v>-1700</v>
      </c>
      <c r="J53" s="94">
        <v>-2196</v>
      </c>
      <c r="K53" s="94">
        <v>-2326</v>
      </c>
      <c r="L53" s="94">
        <v>-2668</v>
      </c>
      <c r="M53" s="95">
        <v>-2776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555</v>
      </c>
      <c r="C41" s="248"/>
      <c r="D41" s="248"/>
      <c r="E41" s="248"/>
      <c r="F41" s="248"/>
      <c r="G41" s="248"/>
      <c r="H41" s="248"/>
      <c r="I41" s="248"/>
      <c r="J41" s="248"/>
      <c r="K41" s="248"/>
      <c r="L41" s="248"/>
      <c r="M41" s="248"/>
      <c r="N41" s="248"/>
      <c r="O41" s="248"/>
      <c r="P41" s="249"/>
    </row>
    <row r="42" spans="2:17" ht="13.5">
      <c r="B42" s="250"/>
      <c r="C42" s="246"/>
      <c r="D42" s="246"/>
      <c r="E42" s="246"/>
      <c r="F42" s="246"/>
      <c r="G42" s="355" t="s">
        <v>551</v>
      </c>
      <c r="I42" s="354"/>
      <c r="J42" s="354"/>
      <c r="K42" s="354"/>
      <c r="L42" s="246"/>
      <c r="M42" s="246"/>
      <c r="N42" s="246"/>
      <c r="O42" s="246"/>
    </row>
    <row r="43" spans="2:17" ht="13.5">
      <c r="B43" s="250"/>
      <c r="C43" s="246"/>
      <c r="D43" s="246"/>
      <c r="E43" s="246"/>
      <c r="F43" s="246"/>
      <c r="G43" s="1230" t="s">
        <v>558</v>
      </c>
      <c r="H43" s="1231"/>
      <c r="I43" s="1231"/>
      <c r="J43" s="1231"/>
      <c r="K43" s="1231"/>
      <c r="L43" s="1231"/>
      <c r="M43" s="1231"/>
      <c r="N43" s="1231"/>
      <c r="O43" s="1232"/>
    </row>
    <row r="44" spans="2:17" ht="13.5">
      <c r="B44" s="250"/>
      <c r="C44" s="246"/>
      <c r="D44" s="246"/>
      <c r="E44" s="246"/>
      <c r="F44" s="246"/>
      <c r="G44" s="1233"/>
      <c r="H44" s="1234"/>
      <c r="I44" s="1234"/>
      <c r="J44" s="1234"/>
      <c r="K44" s="1234"/>
      <c r="L44" s="1234"/>
      <c r="M44" s="1234"/>
      <c r="N44" s="1234"/>
      <c r="O44" s="1235"/>
    </row>
    <row r="45" spans="2:17" ht="13.5">
      <c r="B45" s="250"/>
      <c r="C45" s="246"/>
      <c r="D45" s="246"/>
      <c r="E45" s="246"/>
      <c r="F45" s="246"/>
      <c r="G45" s="1233"/>
      <c r="H45" s="1234"/>
      <c r="I45" s="1234"/>
      <c r="J45" s="1234"/>
      <c r="K45" s="1234"/>
      <c r="L45" s="1234"/>
      <c r="M45" s="1234"/>
      <c r="N45" s="1234"/>
      <c r="O45" s="1235"/>
    </row>
    <row r="46" spans="2:17" ht="13.5">
      <c r="B46" s="250"/>
      <c r="C46" s="246"/>
      <c r="D46" s="246"/>
      <c r="E46" s="246"/>
      <c r="F46" s="246"/>
      <c r="G46" s="1233"/>
      <c r="H46" s="1234"/>
      <c r="I46" s="1234"/>
      <c r="J46" s="1234"/>
      <c r="K46" s="1234"/>
      <c r="L46" s="1234"/>
      <c r="M46" s="1234"/>
      <c r="N46" s="1234"/>
      <c r="O46" s="1235"/>
    </row>
    <row r="47" spans="2:17" ht="13.5">
      <c r="B47" s="250"/>
      <c r="C47" s="246"/>
      <c r="D47" s="246"/>
      <c r="E47" s="246"/>
      <c r="F47" s="246"/>
      <c r="G47" s="1236"/>
      <c r="H47" s="1237"/>
      <c r="I47" s="1237"/>
      <c r="J47" s="1237"/>
      <c r="K47" s="1237"/>
      <c r="L47" s="1237"/>
      <c r="M47" s="1237"/>
      <c r="N47" s="1237"/>
      <c r="O47" s="1238"/>
    </row>
    <row r="48" spans="2:17" ht="13.5">
      <c r="B48" s="250"/>
      <c r="C48" s="246"/>
      <c r="D48" s="246"/>
      <c r="E48" s="246"/>
      <c r="F48" s="246"/>
      <c r="G48" s="246"/>
      <c r="H48" s="365"/>
      <c r="I48" s="365"/>
      <c r="J48" s="365"/>
    </row>
    <row r="49" spans="1:17" ht="13.5">
      <c r="B49" s="250"/>
      <c r="C49" s="246"/>
      <c r="D49" s="246"/>
      <c r="E49" s="246"/>
      <c r="F49" s="246"/>
      <c r="G49" s="245" t="s">
        <v>554</v>
      </c>
    </row>
    <row r="50" spans="1:17" ht="13.5">
      <c r="B50" s="250"/>
      <c r="C50" s="246"/>
      <c r="D50" s="246"/>
      <c r="E50" s="246"/>
      <c r="F50" s="246"/>
      <c r="G50" s="1239"/>
      <c r="H50" s="1240"/>
      <c r="I50" s="1240"/>
      <c r="J50" s="1241"/>
      <c r="K50" s="347" t="s">
        <v>521</v>
      </c>
      <c r="L50" s="347" t="s">
        <v>522</v>
      </c>
      <c r="M50" s="347" t="s">
        <v>523</v>
      </c>
      <c r="N50" s="347" t="s">
        <v>524</v>
      </c>
      <c r="O50" s="347" t="s">
        <v>525</v>
      </c>
    </row>
    <row r="51" spans="1:17" ht="13.5">
      <c r="B51" s="250"/>
      <c r="C51" s="246"/>
      <c r="D51" s="246"/>
      <c r="E51" s="246"/>
      <c r="F51" s="246"/>
      <c r="G51" s="1242" t="s">
        <v>549</v>
      </c>
      <c r="H51" s="1243"/>
      <c r="I51" s="1248" t="s">
        <v>547</v>
      </c>
      <c r="J51" s="1248"/>
      <c r="K51" s="1228"/>
      <c r="L51" s="1228"/>
      <c r="M51" s="1228"/>
      <c r="N51" s="1229"/>
      <c r="O51" s="1228"/>
    </row>
    <row r="52" spans="1:17" ht="13.5">
      <c r="B52" s="250"/>
      <c r="C52" s="246"/>
      <c r="D52" s="246"/>
      <c r="E52" s="246"/>
      <c r="F52" s="246"/>
      <c r="G52" s="1244"/>
      <c r="H52" s="1245"/>
      <c r="I52" s="1249"/>
      <c r="J52" s="1249"/>
      <c r="K52" s="1229"/>
      <c r="L52" s="1229"/>
      <c r="M52" s="1229"/>
      <c r="N52" s="1229"/>
      <c r="O52" s="1229"/>
    </row>
    <row r="53" spans="1:17" ht="13.5">
      <c r="A53" s="357"/>
      <c r="B53" s="250"/>
      <c r="C53" s="246"/>
      <c r="D53" s="246"/>
      <c r="E53" s="246"/>
      <c r="F53" s="246"/>
      <c r="G53" s="1244"/>
      <c r="H53" s="1245"/>
      <c r="I53" s="1227" t="s">
        <v>553</v>
      </c>
      <c r="J53" s="1227"/>
      <c r="K53" s="1250"/>
      <c r="L53" s="1250"/>
      <c r="M53" s="1250"/>
      <c r="N53" s="1252">
        <v>53.9</v>
      </c>
      <c r="O53" s="1250"/>
    </row>
    <row r="54" spans="1:17" ht="13.5">
      <c r="A54" s="357"/>
      <c r="B54" s="250"/>
      <c r="C54" s="246"/>
      <c r="D54" s="246"/>
      <c r="E54" s="246"/>
      <c r="F54" s="246"/>
      <c r="G54" s="1246"/>
      <c r="H54" s="1247"/>
      <c r="I54" s="1227"/>
      <c r="J54" s="1227"/>
      <c r="K54" s="1251"/>
      <c r="L54" s="1251"/>
      <c r="M54" s="1251"/>
      <c r="N54" s="1251"/>
      <c r="O54" s="1251"/>
    </row>
    <row r="55" spans="1:17" ht="13.5">
      <c r="A55" s="357"/>
      <c r="B55" s="250"/>
      <c r="C55" s="246"/>
      <c r="D55" s="246"/>
      <c r="E55" s="246"/>
      <c r="F55" s="246"/>
      <c r="G55" s="1221" t="s">
        <v>548</v>
      </c>
      <c r="H55" s="1222"/>
      <c r="I55" s="1227" t="s">
        <v>547</v>
      </c>
      <c r="J55" s="1227"/>
      <c r="K55" s="1228"/>
      <c r="L55" s="1228"/>
      <c r="M55" s="1228"/>
      <c r="N55" s="1229">
        <v>0</v>
      </c>
      <c r="O55" s="1228"/>
    </row>
    <row r="56" spans="1:17" ht="13.5">
      <c r="A56" s="357"/>
      <c r="B56" s="250"/>
      <c r="C56" s="246"/>
      <c r="D56" s="246"/>
      <c r="E56" s="246"/>
      <c r="F56" s="246"/>
      <c r="G56" s="1223"/>
      <c r="H56" s="1224"/>
      <c r="I56" s="1227"/>
      <c r="J56" s="1227"/>
      <c r="K56" s="1229"/>
      <c r="L56" s="1229"/>
      <c r="M56" s="1229"/>
      <c r="N56" s="1229"/>
      <c r="O56" s="1229"/>
    </row>
    <row r="57" spans="1:17" s="357" customFormat="1" ht="13.5">
      <c r="B57" s="358"/>
      <c r="C57" s="354"/>
      <c r="D57" s="354"/>
      <c r="E57" s="354"/>
      <c r="F57" s="354"/>
      <c r="G57" s="1223"/>
      <c r="H57" s="1224"/>
      <c r="I57" s="1253" t="s">
        <v>553</v>
      </c>
      <c r="J57" s="1253"/>
      <c r="K57" s="1250"/>
      <c r="L57" s="1250"/>
      <c r="M57" s="1250"/>
      <c r="N57" s="1252">
        <v>55.3</v>
      </c>
      <c r="O57" s="1250"/>
      <c r="P57" s="363"/>
      <c r="Q57" s="358"/>
    </row>
    <row r="58" spans="1:17" s="357" customFormat="1" ht="13.5">
      <c r="A58" s="245"/>
      <c r="B58" s="358"/>
      <c r="C58" s="354"/>
      <c r="D58" s="354"/>
      <c r="E58" s="354"/>
      <c r="F58" s="354"/>
      <c r="G58" s="1225"/>
      <c r="H58" s="1226"/>
      <c r="I58" s="1253"/>
      <c r="J58" s="1253"/>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552</v>
      </c>
      <c r="C63" s="246"/>
      <c r="D63" s="246"/>
      <c r="E63" s="246"/>
      <c r="F63" s="246"/>
      <c r="G63" s="246"/>
      <c r="H63" s="246"/>
      <c r="I63" s="246"/>
      <c r="J63" s="246"/>
      <c r="K63" s="246"/>
      <c r="L63" s="246"/>
      <c r="M63" s="246"/>
      <c r="N63" s="246"/>
      <c r="O63" s="246"/>
    </row>
    <row r="64" spans="1:17" ht="13.5">
      <c r="B64" s="250"/>
      <c r="C64" s="246"/>
      <c r="D64" s="246"/>
      <c r="E64" s="246"/>
      <c r="F64" s="246"/>
      <c r="G64" s="355" t="s">
        <v>551</v>
      </c>
      <c r="I64" s="354"/>
      <c r="J64" s="354"/>
      <c r="K64" s="354"/>
      <c r="L64" s="246"/>
      <c r="M64" s="246"/>
      <c r="N64" s="246"/>
      <c r="O64" s="246"/>
    </row>
    <row r="65" spans="2:30" ht="13.5">
      <c r="B65" s="250"/>
      <c r="C65" s="246"/>
      <c r="D65" s="246"/>
      <c r="E65" s="246"/>
      <c r="F65" s="246"/>
      <c r="G65" s="1230" t="s">
        <v>557</v>
      </c>
      <c r="H65" s="1231"/>
      <c r="I65" s="1231"/>
      <c r="J65" s="1231"/>
      <c r="K65" s="1231"/>
      <c r="L65" s="1231"/>
      <c r="M65" s="1231"/>
      <c r="N65" s="1231"/>
      <c r="O65" s="1232"/>
    </row>
    <row r="66" spans="2:30" ht="13.5">
      <c r="B66" s="250"/>
      <c r="C66" s="246"/>
      <c r="D66" s="246"/>
      <c r="E66" s="246"/>
      <c r="F66" s="246"/>
      <c r="G66" s="1233"/>
      <c r="H66" s="1234"/>
      <c r="I66" s="1234"/>
      <c r="J66" s="1234"/>
      <c r="K66" s="1234"/>
      <c r="L66" s="1234"/>
      <c r="M66" s="1234"/>
      <c r="N66" s="1234"/>
      <c r="O66" s="1235"/>
    </row>
    <row r="67" spans="2:30" ht="13.5">
      <c r="B67" s="250"/>
      <c r="C67" s="246"/>
      <c r="D67" s="246"/>
      <c r="E67" s="246"/>
      <c r="F67" s="246"/>
      <c r="G67" s="1233"/>
      <c r="H67" s="1234"/>
      <c r="I67" s="1234"/>
      <c r="J67" s="1234"/>
      <c r="K67" s="1234"/>
      <c r="L67" s="1234"/>
      <c r="M67" s="1234"/>
      <c r="N67" s="1234"/>
      <c r="O67" s="1235"/>
    </row>
    <row r="68" spans="2:30" ht="13.5">
      <c r="B68" s="250"/>
      <c r="C68" s="246"/>
      <c r="D68" s="246"/>
      <c r="E68" s="246"/>
      <c r="F68" s="246"/>
      <c r="G68" s="1233"/>
      <c r="H68" s="1234"/>
      <c r="I68" s="1234"/>
      <c r="J68" s="1234"/>
      <c r="K68" s="1234"/>
      <c r="L68" s="1234"/>
      <c r="M68" s="1234"/>
      <c r="N68" s="1234"/>
      <c r="O68" s="1235"/>
    </row>
    <row r="69" spans="2:30" ht="13.5">
      <c r="B69" s="250"/>
      <c r="C69" s="246"/>
      <c r="D69" s="246"/>
      <c r="E69" s="246"/>
      <c r="F69" s="246"/>
      <c r="G69" s="1236"/>
      <c r="H69" s="1237"/>
      <c r="I69" s="1237"/>
      <c r="J69" s="1237"/>
      <c r="K69" s="1237"/>
      <c r="L69" s="1237"/>
      <c r="M69" s="1237"/>
      <c r="N69" s="1237"/>
      <c r="O69" s="1238"/>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550</v>
      </c>
      <c r="I71" s="351"/>
      <c r="J71" s="350"/>
      <c r="K71" s="350"/>
      <c r="L71" s="349"/>
      <c r="M71" s="350"/>
      <c r="N71" s="349"/>
      <c r="O71" s="348"/>
    </row>
    <row r="72" spans="2:30" ht="13.5">
      <c r="B72" s="250"/>
      <c r="C72" s="246"/>
      <c r="D72" s="246"/>
      <c r="E72" s="246"/>
      <c r="F72" s="246"/>
      <c r="G72" s="1239"/>
      <c r="H72" s="1240"/>
      <c r="I72" s="1240"/>
      <c r="J72" s="1241"/>
      <c r="K72" s="347" t="s">
        <v>521</v>
      </c>
      <c r="L72" s="347" t="s">
        <v>522</v>
      </c>
      <c r="M72" s="347" t="s">
        <v>523</v>
      </c>
      <c r="N72" s="347" t="s">
        <v>524</v>
      </c>
      <c r="O72" s="347" t="s">
        <v>525</v>
      </c>
    </row>
    <row r="73" spans="2:30" ht="13.5">
      <c r="B73" s="250"/>
      <c r="C73" s="246"/>
      <c r="D73" s="246"/>
      <c r="E73" s="246"/>
      <c r="F73" s="246"/>
      <c r="G73" s="1242" t="s">
        <v>549</v>
      </c>
      <c r="H73" s="1243"/>
      <c r="I73" s="1248" t="s">
        <v>547</v>
      </c>
      <c r="J73" s="1248"/>
      <c r="K73" s="1254"/>
      <c r="L73" s="1254"/>
      <c r="M73" s="1229"/>
      <c r="N73" s="1229"/>
      <c r="O73" s="1229"/>
      <c r="S73" s="245">
        <v>9.9</v>
      </c>
    </row>
    <row r="74" spans="2:30" ht="13.5">
      <c r="B74" s="250"/>
      <c r="C74" s="246"/>
      <c r="D74" s="246"/>
      <c r="E74" s="246"/>
      <c r="F74" s="246"/>
      <c r="G74" s="1244"/>
      <c r="H74" s="1245"/>
      <c r="I74" s="1249"/>
      <c r="J74" s="1249"/>
      <c r="K74" s="1254"/>
      <c r="L74" s="1254"/>
      <c r="M74" s="1229"/>
      <c r="N74" s="1229"/>
      <c r="O74" s="1229"/>
    </row>
    <row r="75" spans="2:30" ht="13.5">
      <c r="B75" s="250"/>
      <c r="C75" s="246"/>
      <c r="D75" s="246"/>
      <c r="E75" s="246"/>
      <c r="F75" s="246"/>
      <c r="G75" s="1244"/>
      <c r="H75" s="1245"/>
      <c r="I75" s="1227" t="s">
        <v>546</v>
      </c>
      <c r="J75" s="1227"/>
      <c r="K75" s="1252">
        <v>8.3000000000000007</v>
      </c>
      <c r="L75" s="1252">
        <v>6.6</v>
      </c>
      <c r="M75" s="1252">
        <v>5.3</v>
      </c>
      <c r="N75" s="1252">
        <v>4.2</v>
      </c>
      <c r="O75" s="1252">
        <v>3.7</v>
      </c>
      <c r="U75" s="245">
        <v>81.2</v>
      </c>
      <c r="W75" s="245">
        <v>87.2</v>
      </c>
      <c r="Y75" s="245">
        <v>99.8</v>
      </c>
      <c r="AA75" s="245">
        <v>109.5</v>
      </c>
      <c r="AC75" s="245">
        <v>115.2</v>
      </c>
    </row>
    <row r="76" spans="2:30" ht="13.5">
      <c r="B76" s="250"/>
      <c r="C76" s="246"/>
      <c r="D76" s="246"/>
      <c r="E76" s="246"/>
      <c r="F76" s="246"/>
      <c r="G76" s="1246"/>
      <c r="H76" s="1247"/>
      <c r="I76" s="1227"/>
      <c r="J76" s="1227"/>
      <c r="K76" s="1251"/>
      <c r="L76" s="1251"/>
      <c r="M76" s="1251"/>
      <c r="N76" s="1251"/>
      <c r="O76" s="1251"/>
    </row>
    <row r="77" spans="2:30" ht="13.5">
      <c r="B77" s="250"/>
      <c r="C77" s="246"/>
      <c r="D77" s="246"/>
      <c r="E77" s="246"/>
      <c r="F77" s="246"/>
      <c r="G77" s="1221" t="s">
        <v>548</v>
      </c>
      <c r="H77" s="1222"/>
      <c r="I77" s="1227" t="s">
        <v>547</v>
      </c>
      <c r="J77" s="1227"/>
      <c r="K77" s="1254">
        <v>5.7</v>
      </c>
      <c r="L77" s="1254">
        <v>0</v>
      </c>
      <c r="M77" s="1229">
        <v>0</v>
      </c>
      <c r="N77" s="1229">
        <v>0</v>
      </c>
      <c r="O77" s="1229">
        <v>0</v>
      </c>
      <c r="R77" s="245">
        <v>12.3</v>
      </c>
      <c r="T77" s="245">
        <v>11.1</v>
      </c>
    </row>
    <row r="78" spans="2:30" ht="13.5">
      <c r="B78" s="250"/>
      <c r="C78" s="246"/>
      <c r="D78" s="246"/>
      <c r="E78" s="246"/>
      <c r="F78" s="246"/>
      <c r="G78" s="1223"/>
      <c r="H78" s="1224"/>
      <c r="I78" s="1227"/>
      <c r="J78" s="1227"/>
      <c r="K78" s="1254"/>
      <c r="L78" s="1254"/>
      <c r="M78" s="1229"/>
      <c r="N78" s="1229"/>
      <c r="O78" s="1229"/>
    </row>
    <row r="79" spans="2:30" ht="13.5">
      <c r="B79" s="250"/>
      <c r="C79" s="246"/>
      <c r="D79" s="246"/>
      <c r="E79" s="246"/>
      <c r="F79" s="246"/>
      <c r="G79" s="1223"/>
      <c r="H79" s="1224"/>
      <c r="I79" s="1255" t="s">
        <v>546</v>
      </c>
      <c r="J79" s="1253"/>
      <c r="K79" s="1256">
        <v>10.8</v>
      </c>
      <c r="L79" s="1256">
        <v>9.8000000000000007</v>
      </c>
      <c r="M79" s="1256">
        <v>9.1</v>
      </c>
      <c r="N79" s="1256">
        <v>8.6</v>
      </c>
      <c r="O79" s="1256">
        <v>8.5</v>
      </c>
      <c r="V79" s="245">
        <v>53.5</v>
      </c>
      <c r="X79" s="245">
        <v>48.2</v>
      </c>
      <c r="Z79" s="245">
        <v>34.200000000000003</v>
      </c>
      <c r="AB79" s="245">
        <v>30.3</v>
      </c>
      <c r="AD79" s="245">
        <v>28.9</v>
      </c>
    </row>
    <row r="80" spans="2:30" ht="13.5">
      <c r="B80" s="250"/>
      <c r="C80" s="246"/>
      <c r="D80" s="246"/>
      <c r="E80" s="246"/>
      <c r="F80" s="246"/>
      <c r="G80" s="1225"/>
      <c r="H80" s="1226"/>
      <c r="I80" s="1253"/>
      <c r="J80" s="1253"/>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136147</v>
      </c>
      <c r="E3" s="118"/>
      <c r="F3" s="119">
        <v>146641</v>
      </c>
      <c r="G3" s="120"/>
      <c r="H3" s="121"/>
    </row>
    <row r="4" spans="1:8">
      <c r="A4" s="122"/>
      <c r="B4" s="123"/>
      <c r="C4" s="124"/>
      <c r="D4" s="125">
        <v>50071</v>
      </c>
      <c r="E4" s="126"/>
      <c r="F4" s="127">
        <v>68142</v>
      </c>
      <c r="G4" s="128"/>
      <c r="H4" s="129"/>
    </row>
    <row r="5" spans="1:8">
      <c r="A5" s="110" t="s">
        <v>515</v>
      </c>
      <c r="B5" s="115"/>
      <c r="C5" s="116"/>
      <c r="D5" s="117">
        <v>207158</v>
      </c>
      <c r="E5" s="118"/>
      <c r="F5" s="119">
        <v>174587</v>
      </c>
      <c r="G5" s="120"/>
      <c r="H5" s="121"/>
    </row>
    <row r="6" spans="1:8">
      <c r="A6" s="122"/>
      <c r="B6" s="123"/>
      <c r="C6" s="124"/>
      <c r="D6" s="125">
        <v>82276</v>
      </c>
      <c r="E6" s="126"/>
      <c r="F6" s="127">
        <v>79695</v>
      </c>
      <c r="G6" s="128"/>
      <c r="H6" s="129"/>
    </row>
    <row r="7" spans="1:8">
      <c r="A7" s="110" t="s">
        <v>516</v>
      </c>
      <c r="B7" s="115"/>
      <c r="C7" s="116"/>
      <c r="D7" s="117">
        <v>355356</v>
      </c>
      <c r="E7" s="118"/>
      <c r="F7" s="119">
        <v>175675</v>
      </c>
      <c r="G7" s="120"/>
      <c r="H7" s="121"/>
    </row>
    <row r="8" spans="1:8">
      <c r="A8" s="122"/>
      <c r="B8" s="123"/>
      <c r="C8" s="124"/>
      <c r="D8" s="125">
        <v>48285</v>
      </c>
      <c r="E8" s="126"/>
      <c r="F8" s="127">
        <v>87698</v>
      </c>
      <c r="G8" s="128"/>
      <c r="H8" s="129"/>
    </row>
    <row r="9" spans="1:8">
      <c r="A9" s="110" t="s">
        <v>517</v>
      </c>
      <c r="B9" s="115"/>
      <c r="C9" s="116"/>
      <c r="D9" s="117">
        <v>144491</v>
      </c>
      <c r="E9" s="118"/>
      <c r="F9" s="119">
        <v>162193</v>
      </c>
      <c r="G9" s="120"/>
      <c r="H9" s="121"/>
    </row>
    <row r="10" spans="1:8">
      <c r="A10" s="122"/>
      <c r="B10" s="123"/>
      <c r="C10" s="124"/>
      <c r="D10" s="125">
        <v>61377</v>
      </c>
      <c r="E10" s="126"/>
      <c r="F10" s="127">
        <v>79985</v>
      </c>
      <c r="G10" s="128"/>
      <c r="H10" s="129"/>
    </row>
    <row r="11" spans="1:8">
      <c r="A11" s="110" t="s">
        <v>518</v>
      </c>
      <c r="B11" s="115"/>
      <c r="C11" s="116"/>
      <c r="D11" s="117">
        <v>206771</v>
      </c>
      <c r="E11" s="118"/>
      <c r="F11" s="119">
        <v>168868</v>
      </c>
      <c r="G11" s="120"/>
      <c r="H11" s="121"/>
    </row>
    <row r="12" spans="1:8">
      <c r="A12" s="122"/>
      <c r="B12" s="123"/>
      <c r="C12" s="130"/>
      <c r="D12" s="125">
        <v>49885</v>
      </c>
      <c r="E12" s="126"/>
      <c r="F12" s="127">
        <v>79360</v>
      </c>
      <c r="G12" s="128"/>
      <c r="H12" s="129"/>
    </row>
    <row r="13" spans="1:8">
      <c r="A13" s="110"/>
      <c r="B13" s="115"/>
      <c r="C13" s="131"/>
      <c r="D13" s="132">
        <v>209985</v>
      </c>
      <c r="E13" s="133"/>
      <c r="F13" s="134">
        <v>165593</v>
      </c>
      <c r="G13" s="135"/>
      <c r="H13" s="121"/>
    </row>
    <row r="14" spans="1:8">
      <c r="A14" s="122"/>
      <c r="B14" s="123"/>
      <c r="C14" s="124"/>
      <c r="D14" s="125">
        <v>58379</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1.81</v>
      </c>
      <c r="C19" s="136">
        <f>ROUND(VALUE(SUBSTITUTE(実質収支比率等に係る経年分析!G$48,"▲","-")),2)</f>
        <v>0.21</v>
      </c>
      <c r="D19" s="136">
        <f>ROUND(VALUE(SUBSTITUTE(実質収支比率等に係る経年分析!H$48,"▲","-")),2)</f>
        <v>2.83</v>
      </c>
      <c r="E19" s="136">
        <f>ROUND(VALUE(SUBSTITUTE(実質収支比率等に係る経年分析!I$48,"▲","-")),2)</f>
        <v>3.56</v>
      </c>
      <c r="F19" s="136">
        <f>ROUND(VALUE(SUBSTITUTE(実質収支比率等に係る経年分析!J$48,"▲","-")),2)</f>
        <v>3.78</v>
      </c>
    </row>
    <row r="20" spans="1:11">
      <c r="A20" s="136" t="s">
        <v>44</v>
      </c>
      <c r="B20" s="136">
        <f>ROUND(VALUE(SUBSTITUTE(実質収支比率等に係る経年分析!F$47,"▲","-")),2)</f>
        <v>27.25</v>
      </c>
      <c r="C20" s="136">
        <f>ROUND(VALUE(SUBSTITUTE(実質収支比率等に係る経年分析!G$47,"▲","-")),2)</f>
        <v>26.9</v>
      </c>
      <c r="D20" s="136">
        <f>ROUND(VALUE(SUBSTITUTE(実質収支比率等に係る経年分析!H$47,"▲","-")),2)</f>
        <v>29.5</v>
      </c>
      <c r="E20" s="136">
        <f>ROUND(VALUE(SUBSTITUTE(実質収支比率等に係る経年分析!I$47,"▲","-")),2)</f>
        <v>30.39</v>
      </c>
      <c r="F20" s="136">
        <f>ROUND(VALUE(SUBSTITUTE(実質収支比率等に係る経年分析!J$47,"▲","-")),2)</f>
        <v>31.17</v>
      </c>
    </row>
    <row r="21" spans="1:11">
      <c r="A21" s="136" t="s">
        <v>45</v>
      </c>
      <c r="B21" s="136">
        <f>IF(ISNUMBER(VALUE(SUBSTITUTE(実質収支比率等に係る経年分析!F$49,"▲","-"))),ROUND(VALUE(SUBSTITUTE(実質収支比率等に係る経年分析!F$49,"▲","-")),2),NA())</f>
        <v>5.4</v>
      </c>
      <c r="C21" s="136">
        <f>IF(ISNUMBER(VALUE(SUBSTITUTE(実質収支比率等に係る経年分析!G$49,"▲","-"))),ROUND(VALUE(SUBSTITUTE(実質収支比率等に係る経年分析!G$49,"▲","-")),2),NA())</f>
        <v>-2.04</v>
      </c>
      <c r="D21" s="136">
        <f>IF(ISNUMBER(VALUE(SUBSTITUTE(実質収支比率等に係る経年分析!H$49,"▲","-"))),ROUND(VALUE(SUBSTITUTE(実質収支比率等に係る経年分析!H$49,"▲","-")),2),NA())</f>
        <v>3.02</v>
      </c>
      <c r="E21" s="136">
        <f>IF(ISNUMBER(VALUE(SUBSTITUTE(実質収支比率等に係る経年分析!I$49,"▲","-"))),ROUND(VALUE(SUBSTITUTE(実質収支比率等に係る経年分析!I$49,"▲","-")),2),NA())</f>
        <v>2.2400000000000002</v>
      </c>
      <c r="F21" s="136">
        <f>IF(ISNUMBER(VALUE(SUBSTITUTE(実質収支比率等に係る経年分析!J$49,"▲","-"))),ROUND(VALUE(SUBSTITUTE(実質収支比率等に係る経年分析!J$49,"▲","-")),2),NA())</f>
        <v>0.14000000000000001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0.03</v>
      </c>
    </row>
    <row r="34" spans="1:16">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636</v>
      </c>
      <c r="E42" s="138"/>
      <c r="F42" s="138"/>
      <c r="G42" s="138">
        <f>'実質公債費比率（分子）の構造'!L$52</f>
        <v>606</v>
      </c>
      <c r="H42" s="138"/>
      <c r="I42" s="138"/>
      <c r="J42" s="138">
        <f>'実質公債費比率（分子）の構造'!M$52</f>
        <v>593</v>
      </c>
      <c r="K42" s="138"/>
      <c r="L42" s="138"/>
      <c r="M42" s="138">
        <f>'実質公債費比率（分子）の構造'!N$52</f>
        <v>566</v>
      </c>
      <c r="N42" s="138"/>
      <c r="O42" s="138"/>
      <c r="P42" s="138">
        <f>'実質公債費比率（分子）の構造'!O$52</f>
        <v>566</v>
      </c>
    </row>
    <row r="43" spans="1:16">
      <c r="A43" s="138" t="s">
        <v>53</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218</v>
      </c>
      <c r="C46" s="138"/>
      <c r="D46" s="138"/>
      <c r="E46" s="138">
        <f>'実質公債費比率（分子）の構造'!L$48</f>
        <v>217</v>
      </c>
      <c r="F46" s="138"/>
      <c r="G46" s="138"/>
      <c r="H46" s="138">
        <f>'実質公債費比率（分子）の構造'!M$48</f>
        <v>206</v>
      </c>
      <c r="I46" s="138"/>
      <c r="J46" s="138"/>
      <c r="K46" s="138">
        <f>'実質公債費比率（分子）の構造'!N$48</f>
        <v>196</v>
      </c>
      <c r="L46" s="138"/>
      <c r="M46" s="138"/>
      <c r="N46" s="138">
        <f>'実質公債費比率（分子）の構造'!O$48</f>
        <v>223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611</v>
      </c>
      <c r="C49" s="138"/>
      <c r="D49" s="138"/>
      <c r="E49" s="138">
        <f>'実質公債費比率（分子）の構造'!L$45</f>
        <v>562</v>
      </c>
      <c r="F49" s="138"/>
      <c r="G49" s="138"/>
      <c r="H49" s="138">
        <f>'実質公債費比率（分子）の構造'!M$45</f>
        <v>516</v>
      </c>
      <c r="I49" s="138"/>
      <c r="J49" s="138"/>
      <c r="K49" s="138">
        <f>'実質公債費比率（分子）の構造'!N$45</f>
        <v>459</v>
      </c>
      <c r="L49" s="138"/>
      <c r="M49" s="138"/>
      <c r="N49" s="138">
        <f>'実質公債費比率（分子）の構造'!O$45</f>
        <v>453</v>
      </c>
      <c r="O49" s="138"/>
      <c r="P49" s="138"/>
    </row>
    <row r="50" spans="1:16">
      <c r="A50" s="138" t="s">
        <v>60</v>
      </c>
      <c r="B50" s="138" t="e">
        <f>NA()</f>
        <v>#N/A</v>
      </c>
      <c r="C50" s="138">
        <f>IF(ISNUMBER('実質公債費比率（分子）の構造'!K$53),'実質公債費比率（分子）の構造'!K$53,NA())</f>
        <v>193</v>
      </c>
      <c r="D50" s="138" t="e">
        <f>NA()</f>
        <v>#N/A</v>
      </c>
      <c r="E50" s="138" t="e">
        <f>NA()</f>
        <v>#N/A</v>
      </c>
      <c r="F50" s="138">
        <f>IF(ISNUMBER('実質公債費比率（分子）の構造'!L$53),'実質公債費比率（分子）の構造'!L$53,NA())</f>
        <v>173</v>
      </c>
      <c r="G50" s="138" t="e">
        <f>NA()</f>
        <v>#N/A</v>
      </c>
      <c r="H50" s="138" t="e">
        <f>NA()</f>
        <v>#N/A</v>
      </c>
      <c r="I50" s="138">
        <f>IF(ISNUMBER('実質公債費比率（分子）の構造'!M$53),'実質公債費比率（分子）の構造'!M$53,NA())</f>
        <v>130</v>
      </c>
      <c r="J50" s="138" t="e">
        <f>NA()</f>
        <v>#N/A</v>
      </c>
      <c r="K50" s="138" t="e">
        <f>NA()</f>
        <v>#N/A</v>
      </c>
      <c r="L50" s="138">
        <f>IF(ISNUMBER('実質公債費比率（分子）の構造'!N$53),'実質公債費比率（分子）の構造'!N$53,NA())</f>
        <v>89</v>
      </c>
      <c r="M50" s="138" t="e">
        <f>NA()</f>
        <v>#N/A</v>
      </c>
      <c r="N50" s="138" t="e">
        <f>NA()</f>
        <v>#N/A</v>
      </c>
      <c r="O50" s="138">
        <f>IF(ISNUMBER('実質公債費比率（分子）の構造'!O$53),'実質公債費比率（分子）の構造'!O$53,NA())</f>
        <v>110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5336</v>
      </c>
      <c r="E56" s="137"/>
      <c r="F56" s="137"/>
      <c r="G56" s="137">
        <f>'将来負担比率（分子）の構造'!J$52</f>
        <v>5187</v>
      </c>
      <c r="H56" s="137"/>
      <c r="I56" s="137"/>
      <c r="J56" s="137">
        <f>'将来負担比率（分子）の構造'!K$52</f>
        <v>5389</v>
      </c>
      <c r="K56" s="137"/>
      <c r="L56" s="137"/>
      <c r="M56" s="137">
        <f>'将来負担比率（分子）の構造'!L$52</f>
        <v>5273</v>
      </c>
      <c r="N56" s="137"/>
      <c r="O56" s="137"/>
      <c r="P56" s="137">
        <f>'将来負担比率（分子）の構造'!M$52</f>
        <v>5185</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4338</v>
      </c>
      <c r="E58" s="137"/>
      <c r="F58" s="137"/>
      <c r="G58" s="137">
        <f>'将来負担比率（分子）の構造'!J$50</f>
        <v>4800</v>
      </c>
      <c r="H58" s="137"/>
      <c r="I58" s="137"/>
      <c r="J58" s="137">
        <f>'将来負担比率（分子）の構造'!K$50</f>
        <v>4913</v>
      </c>
      <c r="K58" s="137"/>
      <c r="L58" s="137"/>
      <c r="M58" s="137">
        <f>'将来負担比率（分子）の構造'!L$50</f>
        <v>5300</v>
      </c>
      <c r="N58" s="137"/>
      <c r="O58" s="137"/>
      <c r="P58" s="137">
        <f>'将来負担比率（分子）の構造'!M$50</f>
        <v>5728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1477</v>
      </c>
      <c r="C62" s="137"/>
      <c r="D62" s="137"/>
      <c r="E62" s="137">
        <f>'将来負担比率（分子）の構造'!J$45</f>
        <v>1373</v>
      </c>
      <c r="F62" s="137"/>
      <c r="G62" s="137"/>
      <c r="H62" s="137">
        <f>'将来負担比率（分子）の構造'!K$45</f>
        <v>1143</v>
      </c>
      <c r="I62" s="137"/>
      <c r="J62" s="137"/>
      <c r="K62" s="137">
        <f>'将来負担比率（分子）の構造'!L$45</f>
        <v>975</v>
      </c>
      <c r="L62" s="137"/>
      <c r="M62" s="137"/>
      <c r="N62" s="137">
        <f>'将来負担比率（分子）の構造'!M$45</f>
        <v>974</v>
      </c>
      <c r="O62" s="137"/>
      <c r="P62" s="137"/>
    </row>
    <row r="63" spans="1:16">
      <c r="A63" s="137" t="s">
        <v>28</v>
      </c>
      <c r="B63" s="137">
        <f>'将来負担比率（分子）の構造'!I$44</f>
        <v>106</v>
      </c>
      <c r="C63" s="137"/>
      <c r="D63" s="137"/>
      <c r="E63" s="137">
        <f>'将来負担比率（分子）の構造'!J$44</f>
        <v>101</v>
      </c>
      <c r="F63" s="137"/>
      <c r="G63" s="137"/>
      <c r="H63" s="137">
        <f>'将来負担比率（分子）の構造'!K$44</f>
        <v>78</v>
      </c>
      <c r="I63" s="137"/>
      <c r="J63" s="137"/>
      <c r="K63" s="137">
        <f>'将来負担比率（分子）の構造'!L$44</f>
        <v>78</v>
      </c>
      <c r="L63" s="137"/>
      <c r="M63" s="137"/>
      <c r="N63" s="137">
        <f>'将来負担比率（分子）の構造'!M$44</f>
        <v>66</v>
      </c>
      <c r="O63" s="137"/>
      <c r="P63" s="137"/>
    </row>
    <row r="64" spans="1:16">
      <c r="A64" s="137" t="s">
        <v>27</v>
      </c>
      <c r="B64" s="137">
        <f>'将来負担比率（分子）の構造'!I$43</f>
        <v>1741</v>
      </c>
      <c r="C64" s="137"/>
      <c r="D64" s="137"/>
      <c r="E64" s="137">
        <f>'将来負担比率（分子）の構造'!J$43</f>
        <v>1578</v>
      </c>
      <c r="F64" s="137"/>
      <c r="G64" s="137"/>
      <c r="H64" s="137">
        <f>'将来負担比率（分子）の構造'!K$43</f>
        <v>1453</v>
      </c>
      <c r="I64" s="137"/>
      <c r="J64" s="137"/>
      <c r="K64" s="137">
        <f>'将来負担比率（分子）の構造'!L$43</f>
        <v>1372</v>
      </c>
      <c r="L64" s="137"/>
      <c r="M64" s="137"/>
      <c r="N64" s="137">
        <f>'将来負担比率（分子）の構造'!M$43</f>
        <v>1302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146</v>
      </c>
      <c r="L65" s="137"/>
      <c r="M65" s="137"/>
      <c r="N65" s="137">
        <f>'将来負担比率（分子）の構造'!M$42</f>
        <v>128</v>
      </c>
      <c r="O65" s="137"/>
      <c r="P65" s="137"/>
    </row>
    <row r="66" spans="1:16">
      <c r="A66" s="137" t="s">
        <v>25</v>
      </c>
      <c r="B66" s="137">
        <f>'将来負担比率（分子）の構造'!I$41</f>
        <v>4650</v>
      </c>
      <c r="C66" s="137"/>
      <c r="D66" s="137"/>
      <c r="E66" s="137">
        <f>'将来負担比率（分子）の構造'!J$41</f>
        <v>4738</v>
      </c>
      <c r="F66" s="137"/>
      <c r="G66" s="137"/>
      <c r="H66" s="137">
        <f>'将来負担比率（分子）の構造'!K$41</f>
        <v>5302</v>
      </c>
      <c r="I66" s="137"/>
      <c r="J66" s="137"/>
      <c r="K66" s="137">
        <f>'将来負担比率（分子）の構造'!L$41</f>
        <v>5335</v>
      </c>
      <c r="L66" s="137"/>
      <c r="M66" s="137"/>
      <c r="N66" s="137">
        <f>'将来負担比率（分子）の構造'!M$41</f>
        <v>5665</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603735</v>
      </c>
      <c r="S5" s="615"/>
      <c r="T5" s="615"/>
      <c r="U5" s="615"/>
      <c r="V5" s="615"/>
      <c r="W5" s="615"/>
      <c r="X5" s="615"/>
      <c r="Y5" s="616"/>
      <c r="Z5" s="617">
        <v>9.8000000000000007</v>
      </c>
      <c r="AA5" s="617"/>
      <c r="AB5" s="617"/>
      <c r="AC5" s="617"/>
      <c r="AD5" s="618">
        <v>603735</v>
      </c>
      <c r="AE5" s="618"/>
      <c r="AF5" s="618"/>
      <c r="AG5" s="618"/>
      <c r="AH5" s="618"/>
      <c r="AI5" s="618"/>
      <c r="AJ5" s="618"/>
      <c r="AK5" s="618"/>
      <c r="AL5" s="619">
        <v>17.8</v>
      </c>
      <c r="AM5" s="620"/>
      <c r="AN5" s="620"/>
      <c r="AO5" s="621"/>
      <c r="AP5" s="611" t="s">
        <v>211</v>
      </c>
      <c r="AQ5" s="612"/>
      <c r="AR5" s="612"/>
      <c r="AS5" s="612"/>
      <c r="AT5" s="612"/>
      <c r="AU5" s="612"/>
      <c r="AV5" s="612"/>
      <c r="AW5" s="612"/>
      <c r="AX5" s="612"/>
      <c r="AY5" s="612"/>
      <c r="AZ5" s="612"/>
      <c r="BA5" s="612"/>
      <c r="BB5" s="612"/>
      <c r="BC5" s="612"/>
      <c r="BD5" s="612"/>
      <c r="BE5" s="612"/>
      <c r="BF5" s="613"/>
      <c r="BG5" s="625">
        <v>601912</v>
      </c>
      <c r="BH5" s="626"/>
      <c r="BI5" s="626"/>
      <c r="BJ5" s="626"/>
      <c r="BK5" s="626"/>
      <c r="BL5" s="626"/>
      <c r="BM5" s="626"/>
      <c r="BN5" s="627"/>
      <c r="BO5" s="628">
        <v>99.7</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79762</v>
      </c>
      <c r="S6" s="626"/>
      <c r="T6" s="626"/>
      <c r="U6" s="626"/>
      <c r="V6" s="626"/>
      <c r="W6" s="626"/>
      <c r="X6" s="626"/>
      <c r="Y6" s="627"/>
      <c r="Z6" s="628">
        <v>1.3</v>
      </c>
      <c r="AA6" s="628"/>
      <c r="AB6" s="628"/>
      <c r="AC6" s="628"/>
      <c r="AD6" s="629">
        <v>79762</v>
      </c>
      <c r="AE6" s="629"/>
      <c r="AF6" s="629"/>
      <c r="AG6" s="629"/>
      <c r="AH6" s="629"/>
      <c r="AI6" s="629"/>
      <c r="AJ6" s="629"/>
      <c r="AK6" s="629"/>
      <c r="AL6" s="630">
        <v>2.2999999999999998</v>
      </c>
      <c r="AM6" s="631"/>
      <c r="AN6" s="631"/>
      <c r="AO6" s="632"/>
      <c r="AP6" s="622" t="s">
        <v>217</v>
      </c>
      <c r="AQ6" s="623"/>
      <c r="AR6" s="623"/>
      <c r="AS6" s="623"/>
      <c r="AT6" s="623"/>
      <c r="AU6" s="623"/>
      <c r="AV6" s="623"/>
      <c r="AW6" s="623"/>
      <c r="AX6" s="623"/>
      <c r="AY6" s="623"/>
      <c r="AZ6" s="623"/>
      <c r="BA6" s="623"/>
      <c r="BB6" s="623"/>
      <c r="BC6" s="623"/>
      <c r="BD6" s="623"/>
      <c r="BE6" s="623"/>
      <c r="BF6" s="624"/>
      <c r="BG6" s="625">
        <v>601912</v>
      </c>
      <c r="BH6" s="626"/>
      <c r="BI6" s="626"/>
      <c r="BJ6" s="626"/>
      <c r="BK6" s="626"/>
      <c r="BL6" s="626"/>
      <c r="BM6" s="626"/>
      <c r="BN6" s="627"/>
      <c r="BO6" s="628">
        <v>99.7</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65677</v>
      </c>
      <c r="CS6" s="626"/>
      <c r="CT6" s="626"/>
      <c r="CU6" s="626"/>
      <c r="CV6" s="626"/>
      <c r="CW6" s="626"/>
      <c r="CX6" s="626"/>
      <c r="CY6" s="627"/>
      <c r="CZ6" s="628">
        <v>1.1000000000000001</v>
      </c>
      <c r="DA6" s="628"/>
      <c r="DB6" s="628"/>
      <c r="DC6" s="628"/>
      <c r="DD6" s="634" t="s">
        <v>212</v>
      </c>
      <c r="DE6" s="626"/>
      <c r="DF6" s="626"/>
      <c r="DG6" s="626"/>
      <c r="DH6" s="626"/>
      <c r="DI6" s="626"/>
      <c r="DJ6" s="626"/>
      <c r="DK6" s="626"/>
      <c r="DL6" s="626"/>
      <c r="DM6" s="626"/>
      <c r="DN6" s="626"/>
      <c r="DO6" s="626"/>
      <c r="DP6" s="627"/>
      <c r="DQ6" s="634">
        <v>65677</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537</v>
      </c>
      <c r="S7" s="626"/>
      <c r="T7" s="626"/>
      <c r="U7" s="626"/>
      <c r="V7" s="626"/>
      <c r="W7" s="626"/>
      <c r="X7" s="626"/>
      <c r="Y7" s="627"/>
      <c r="Z7" s="628">
        <v>0</v>
      </c>
      <c r="AA7" s="628"/>
      <c r="AB7" s="628"/>
      <c r="AC7" s="628"/>
      <c r="AD7" s="629">
        <v>537</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265941</v>
      </c>
      <c r="BH7" s="626"/>
      <c r="BI7" s="626"/>
      <c r="BJ7" s="626"/>
      <c r="BK7" s="626"/>
      <c r="BL7" s="626"/>
      <c r="BM7" s="626"/>
      <c r="BN7" s="627"/>
      <c r="BO7" s="628">
        <v>44</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1427643</v>
      </c>
      <c r="CS7" s="626"/>
      <c r="CT7" s="626"/>
      <c r="CU7" s="626"/>
      <c r="CV7" s="626"/>
      <c r="CW7" s="626"/>
      <c r="CX7" s="626"/>
      <c r="CY7" s="627"/>
      <c r="CZ7" s="628">
        <v>23.9</v>
      </c>
      <c r="DA7" s="628"/>
      <c r="DB7" s="628"/>
      <c r="DC7" s="628"/>
      <c r="DD7" s="634">
        <v>53990</v>
      </c>
      <c r="DE7" s="626"/>
      <c r="DF7" s="626"/>
      <c r="DG7" s="626"/>
      <c r="DH7" s="626"/>
      <c r="DI7" s="626"/>
      <c r="DJ7" s="626"/>
      <c r="DK7" s="626"/>
      <c r="DL7" s="626"/>
      <c r="DM7" s="626"/>
      <c r="DN7" s="626"/>
      <c r="DO7" s="626"/>
      <c r="DP7" s="627"/>
      <c r="DQ7" s="634">
        <v>1141794</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994</v>
      </c>
      <c r="S8" s="626"/>
      <c r="T8" s="626"/>
      <c r="U8" s="626"/>
      <c r="V8" s="626"/>
      <c r="W8" s="626"/>
      <c r="X8" s="626"/>
      <c r="Y8" s="627"/>
      <c r="Z8" s="628">
        <v>0</v>
      </c>
      <c r="AA8" s="628"/>
      <c r="AB8" s="628"/>
      <c r="AC8" s="628"/>
      <c r="AD8" s="629">
        <v>994</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8324</v>
      </c>
      <c r="BH8" s="626"/>
      <c r="BI8" s="626"/>
      <c r="BJ8" s="626"/>
      <c r="BK8" s="626"/>
      <c r="BL8" s="626"/>
      <c r="BM8" s="626"/>
      <c r="BN8" s="627"/>
      <c r="BO8" s="628">
        <v>1.4</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1047229</v>
      </c>
      <c r="CS8" s="626"/>
      <c r="CT8" s="626"/>
      <c r="CU8" s="626"/>
      <c r="CV8" s="626"/>
      <c r="CW8" s="626"/>
      <c r="CX8" s="626"/>
      <c r="CY8" s="627"/>
      <c r="CZ8" s="628">
        <v>17.5</v>
      </c>
      <c r="DA8" s="628"/>
      <c r="DB8" s="628"/>
      <c r="DC8" s="628"/>
      <c r="DD8" s="634">
        <v>12508</v>
      </c>
      <c r="DE8" s="626"/>
      <c r="DF8" s="626"/>
      <c r="DG8" s="626"/>
      <c r="DH8" s="626"/>
      <c r="DI8" s="626"/>
      <c r="DJ8" s="626"/>
      <c r="DK8" s="626"/>
      <c r="DL8" s="626"/>
      <c r="DM8" s="626"/>
      <c r="DN8" s="626"/>
      <c r="DO8" s="626"/>
      <c r="DP8" s="627"/>
      <c r="DQ8" s="634">
        <v>623210</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594</v>
      </c>
      <c r="S9" s="626"/>
      <c r="T9" s="626"/>
      <c r="U9" s="626"/>
      <c r="V9" s="626"/>
      <c r="W9" s="626"/>
      <c r="X9" s="626"/>
      <c r="Y9" s="627"/>
      <c r="Z9" s="628">
        <v>0</v>
      </c>
      <c r="AA9" s="628"/>
      <c r="AB9" s="628"/>
      <c r="AC9" s="628"/>
      <c r="AD9" s="629">
        <v>594</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195148</v>
      </c>
      <c r="BH9" s="626"/>
      <c r="BI9" s="626"/>
      <c r="BJ9" s="626"/>
      <c r="BK9" s="626"/>
      <c r="BL9" s="626"/>
      <c r="BM9" s="626"/>
      <c r="BN9" s="627"/>
      <c r="BO9" s="628">
        <v>32.299999999999997</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463805</v>
      </c>
      <c r="CS9" s="626"/>
      <c r="CT9" s="626"/>
      <c r="CU9" s="626"/>
      <c r="CV9" s="626"/>
      <c r="CW9" s="626"/>
      <c r="CX9" s="626"/>
      <c r="CY9" s="627"/>
      <c r="CZ9" s="628">
        <v>7.8</v>
      </c>
      <c r="DA9" s="628"/>
      <c r="DB9" s="628"/>
      <c r="DC9" s="628"/>
      <c r="DD9" s="634">
        <v>24381</v>
      </c>
      <c r="DE9" s="626"/>
      <c r="DF9" s="626"/>
      <c r="DG9" s="626"/>
      <c r="DH9" s="626"/>
      <c r="DI9" s="626"/>
      <c r="DJ9" s="626"/>
      <c r="DK9" s="626"/>
      <c r="DL9" s="626"/>
      <c r="DM9" s="626"/>
      <c r="DN9" s="626"/>
      <c r="DO9" s="626"/>
      <c r="DP9" s="627"/>
      <c r="DQ9" s="634">
        <v>255485</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100937</v>
      </c>
      <c r="S10" s="626"/>
      <c r="T10" s="626"/>
      <c r="U10" s="626"/>
      <c r="V10" s="626"/>
      <c r="W10" s="626"/>
      <c r="X10" s="626"/>
      <c r="Y10" s="627"/>
      <c r="Z10" s="628">
        <v>1.6</v>
      </c>
      <c r="AA10" s="628"/>
      <c r="AB10" s="628"/>
      <c r="AC10" s="628"/>
      <c r="AD10" s="629">
        <v>100937</v>
      </c>
      <c r="AE10" s="629"/>
      <c r="AF10" s="629"/>
      <c r="AG10" s="629"/>
      <c r="AH10" s="629"/>
      <c r="AI10" s="629"/>
      <c r="AJ10" s="629"/>
      <c r="AK10" s="629"/>
      <c r="AL10" s="630">
        <v>3</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13864</v>
      </c>
      <c r="BH10" s="626"/>
      <c r="BI10" s="626"/>
      <c r="BJ10" s="626"/>
      <c r="BK10" s="626"/>
      <c r="BL10" s="626"/>
      <c r="BM10" s="626"/>
      <c r="BN10" s="627"/>
      <c r="BO10" s="628">
        <v>2.2999999999999998</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1031</v>
      </c>
      <c r="CS10" s="626"/>
      <c r="CT10" s="626"/>
      <c r="CU10" s="626"/>
      <c r="CV10" s="626"/>
      <c r="CW10" s="626"/>
      <c r="CX10" s="626"/>
      <c r="CY10" s="627"/>
      <c r="CZ10" s="628">
        <v>0</v>
      </c>
      <c r="DA10" s="628"/>
      <c r="DB10" s="628"/>
      <c r="DC10" s="628"/>
      <c r="DD10" s="634" t="s">
        <v>224</v>
      </c>
      <c r="DE10" s="626"/>
      <c r="DF10" s="626"/>
      <c r="DG10" s="626"/>
      <c r="DH10" s="626"/>
      <c r="DI10" s="626"/>
      <c r="DJ10" s="626"/>
      <c r="DK10" s="626"/>
      <c r="DL10" s="626"/>
      <c r="DM10" s="626"/>
      <c r="DN10" s="626"/>
      <c r="DO10" s="626"/>
      <c r="DP10" s="627"/>
      <c r="DQ10" s="634">
        <v>1031</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48605</v>
      </c>
      <c r="BH11" s="626"/>
      <c r="BI11" s="626"/>
      <c r="BJ11" s="626"/>
      <c r="BK11" s="626"/>
      <c r="BL11" s="626"/>
      <c r="BM11" s="626"/>
      <c r="BN11" s="627"/>
      <c r="BO11" s="628">
        <v>8.1</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374526</v>
      </c>
      <c r="CS11" s="626"/>
      <c r="CT11" s="626"/>
      <c r="CU11" s="626"/>
      <c r="CV11" s="626"/>
      <c r="CW11" s="626"/>
      <c r="CX11" s="626"/>
      <c r="CY11" s="627"/>
      <c r="CZ11" s="628">
        <v>6.3</v>
      </c>
      <c r="DA11" s="628"/>
      <c r="DB11" s="628"/>
      <c r="DC11" s="628"/>
      <c r="DD11" s="634">
        <v>113244</v>
      </c>
      <c r="DE11" s="626"/>
      <c r="DF11" s="626"/>
      <c r="DG11" s="626"/>
      <c r="DH11" s="626"/>
      <c r="DI11" s="626"/>
      <c r="DJ11" s="626"/>
      <c r="DK11" s="626"/>
      <c r="DL11" s="626"/>
      <c r="DM11" s="626"/>
      <c r="DN11" s="626"/>
      <c r="DO11" s="626"/>
      <c r="DP11" s="627"/>
      <c r="DQ11" s="634">
        <v>241666</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292410</v>
      </c>
      <c r="BH12" s="626"/>
      <c r="BI12" s="626"/>
      <c r="BJ12" s="626"/>
      <c r="BK12" s="626"/>
      <c r="BL12" s="626"/>
      <c r="BM12" s="626"/>
      <c r="BN12" s="627"/>
      <c r="BO12" s="628">
        <v>48.4</v>
      </c>
      <c r="BP12" s="628"/>
      <c r="BQ12" s="628"/>
      <c r="BR12" s="628"/>
      <c r="BS12" s="634" t="s">
        <v>224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85409</v>
      </c>
      <c r="CS12" s="626"/>
      <c r="CT12" s="626"/>
      <c r="CU12" s="626"/>
      <c r="CV12" s="626"/>
      <c r="CW12" s="626"/>
      <c r="CX12" s="626"/>
      <c r="CY12" s="627"/>
      <c r="CZ12" s="628">
        <v>1.4</v>
      </c>
      <c r="DA12" s="628"/>
      <c r="DB12" s="628"/>
      <c r="DC12" s="628"/>
      <c r="DD12" s="634">
        <v>259</v>
      </c>
      <c r="DE12" s="626"/>
      <c r="DF12" s="626"/>
      <c r="DG12" s="626"/>
      <c r="DH12" s="626"/>
      <c r="DI12" s="626"/>
      <c r="DJ12" s="626"/>
      <c r="DK12" s="626"/>
      <c r="DL12" s="626"/>
      <c r="DM12" s="626"/>
      <c r="DN12" s="626"/>
      <c r="DO12" s="626"/>
      <c r="DP12" s="627"/>
      <c r="DQ12" s="634">
        <v>67181</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13530</v>
      </c>
      <c r="S13" s="626"/>
      <c r="T13" s="626"/>
      <c r="U13" s="626"/>
      <c r="V13" s="626"/>
      <c r="W13" s="626"/>
      <c r="X13" s="626"/>
      <c r="Y13" s="627"/>
      <c r="Z13" s="628">
        <v>0.2</v>
      </c>
      <c r="AA13" s="628"/>
      <c r="AB13" s="628"/>
      <c r="AC13" s="628"/>
      <c r="AD13" s="629">
        <v>13530</v>
      </c>
      <c r="AE13" s="629"/>
      <c r="AF13" s="629"/>
      <c r="AG13" s="629"/>
      <c r="AH13" s="629"/>
      <c r="AI13" s="629"/>
      <c r="AJ13" s="629"/>
      <c r="AK13" s="629"/>
      <c r="AL13" s="630">
        <v>0.4</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282711</v>
      </c>
      <c r="BH13" s="626"/>
      <c r="BI13" s="626"/>
      <c r="BJ13" s="626"/>
      <c r="BK13" s="626"/>
      <c r="BL13" s="626"/>
      <c r="BM13" s="626"/>
      <c r="BN13" s="627"/>
      <c r="BO13" s="628">
        <v>46.8</v>
      </c>
      <c r="BP13" s="628"/>
      <c r="BQ13" s="628"/>
      <c r="BR13" s="628"/>
      <c r="BS13" s="634" t="s">
        <v>224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1135016</v>
      </c>
      <c r="CS13" s="626"/>
      <c r="CT13" s="626"/>
      <c r="CU13" s="626"/>
      <c r="CV13" s="626"/>
      <c r="CW13" s="626"/>
      <c r="CX13" s="626"/>
      <c r="CY13" s="627"/>
      <c r="CZ13" s="628">
        <v>19</v>
      </c>
      <c r="DA13" s="628"/>
      <c r="DB13" s="628"/>
      <c r="DC13" s="628"/>
      <c r="DD13" s="634">
        <v>748604</v>
      </c>
      <c r="DE13" s="626"/>
      <c r="DF13" s="626"/>
      <c r="DG13" s="626"/>
      <c r="DH13" s="626"/>
      <c r="DI13" s="626"/>
      <c r="DJ13" s="626"/>
      <c r="DK13" s="626"/>
      <c r="DL13" s="626"/>
      <c r="DM13" s="626"/>
      <c r="DN13" s="626"/>
      <c r="DO13" s="626"/>
      <c r="DP13" s="627"/>
      <c r="DQ13" s="634">
        <v>431017</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13664</v>
      </c>
      <c r="BH14" s="626"/>
      <c r="BI14" s="626"/>
      <c r="BJ14" s="626"/>
      <c r="BK14" s="626"/>
      <c r="BL14" s="626"/>
      <c r="BM14" s="626"/>
      <c r="BN14" s="627"/>
      <c r="BO14" s="628">
        <v>2.2999999999999998</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292835</v>
      </c>
      <c r="CS14" s="626"/>
      <c r="CT14" s="626"/>
      <c r="CU14" s="626"/>
      <c r="CV14" s="626"/>
      <c r="CW14" s="626"/>
      <c r="CX14" s="626"/>
      <c r="CY14" s="627"/>
      <c r="CZ14" s="628">
        <v>4.9000000000000004</v>
      </c>
      <c r="DA14" s="628"/>
      <c r="DB14" s="628"/>
      <c r="DC14" s="628"/>
      <c r="DD14" s="634">
        <v>123</v>
      </c>
      <c r="DE14" s="626"/>
      <c r="DF14" s="626"/>
      <c r="DG14" s="626"/>
      <c r="DH14" s="626"/>
      <c r="DI14" s="626"/>
      <c r="DJ14" s="626"/>
      <c r="DK14" s="626"/>
      <c r="DL14" s="626"/>
      <c r="DM14" s="626"/>
      <c r="DN14" s="626"/>
      <c r="DO14" s="626"/>
      <c r="DP14" s="627"/>
      <c r="DQ14" s="634">
        <v>232835</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820</v>
      </c>
      <c r="S15" s="626"/>
      <c r="T15" s="626"/>
      <c r="U15" s="626"/>
      <c r="V15" s="626"/>
      <c r="W15" s="626"/>
      <c r="X15" s="626"/>
      <c r="Y15" s="627"/>
      <c r="Z15" s="628">
        <v>0</v>
      </c>
      <c r="AA15" s="628"/>
      <c r="AB15" s="628"/>
      <c r="AC15" s="628"/>
      <c r="AD15" s="629">
        <v>820</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29897</v>
      </c>
      <c r="BH15" s="626"/>
      <c r="BI15" s="626"/>
      <c r="BJ15" s="626"/>
      <c r="BK15" s="626"/>
      <c r="BL15" s="626"/>
      <c r="BM15" s="626"/>
      <c r="BN15" s="627"/>
      <c r="BO15" s="628">
        <v>5</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542804</v>
      </c>
      <c r="CS15" s="626"/>
      <c r="CT15" s="626"/>
      <c r="CU15" s="626"/>
      <c r="CV15" s="626"/>
      <c r="CW15" s="626"/>
      <c r="CX15" s="626"/>
      <c r="CY15" s="627"/>
      <c r="CZ15" s="628">
        <v>9.1</v>
      </c>
      <c r="DA15" s="628"/>
      <c r="DB15" s="628"/>
      <c r="DC15" s="628"/>
      <c r="DD15" s="634">
        <v>77023</v>
      </c>
      <c r="DE15" s="626"/>
      <c r="DF15" s="626"/>
      <c r="DG15" s="626"/>
      <c r="DH15" s="626"/>
      <c r="DI15" s="626"/>
      <c r="DJ15" s="626"/>
      <c r="DK15" s="626"/>
      <c r="DL15" s="626"/>
      <c r="DM15" s="626"/>
      <c r="DN15" s="626"/>
      <c r="DO15" s="626"/>
      <c r="DP15" s="627"/>
      <c r="DQ15" s="634">
        <v>434959</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v>2787734</v>
      </c>
      <c r="S16" s="626"/>
      <c r="T16" s="626"/>
      <c r="U16" s="626"/>
      <c r="V16" s="626"/>
      <c r="W16" s="626"/>
      <c r="X16" s="626"/>
      <c r="Y16" s="627"/>
      <c r="Z16" s="628">
        <v>45.5</v>
      </c>
      <c r="AA16" s="628"/>
      <c r="AB16" s="628"/>
      <c r="AC16" s="628"/>
      <c r="AD16" s="629">
        <v>2596409</v>
      </c>
      <c r="AE16" s="629"/>
      <c r="AF16" s="629"/>
      <c r="AG16" s="629"/>
      <c r="AH16" s="629"/>
      <c r="AI16" s="629"/>
      <c r="AJ16" s="629"/>
      <c r="AK16" s="629"/>
      <c r="AL16" s="630">
        <v>76.400000000000006</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91518</v>
      </c>
      <c r="CS16" s="626"/>
      <c r="CT16" s="626"/>
      <c r="CU16" s="626"/>
      <c r="CV16" s="626"/>
      <c r="CW16" s="626"/>
      <c r="CX16" s="626"/>
      <c r="CY16" s="627"/>
      <c r="CZ16" s="628">
        <v>1.5</v>
      </c>
      <c r="DA16" s="628"/>
      <c r="DB16" s="628"/>
      <c r="DC16" s="628"/>
      <c r="DD16" s="634" t="s">
        <v>224</v>
      </c>
      <c r="DE16" s="626"/>
      <c r="DF16" s="626"/>
      <c r="DG16" s="626"/>
      <c r="DH16" s="626"/>
      <c r="DI16" s="626"/>
      <c r="DJ16" s="626"/>
      <c r="DK16" s="626"/>
      <c r="DL16" s="626"/>
      <c r="DM16" s="626"/>
      <c r="DN16" s="626"/>
      <c r="DO16" s="626"/>
      <c r="DP16" s="627"/>
      <c r="DQ16" s="634">
        <v>9556</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v>2596409</v>
      </c>
      <c r="S17" s="626"/>
      <c r="T17" s="626"/>
      <c r="U17" s="626"/>
      <c r="V17" s="626"/>
      <c r="W17" s="626"/>
      <c r="X17" s="626"/>
      <c r="Y17" s="627"/>
      <c r="Z17" s="628">
        <v>42.3</v>
      </c>
      <c r="AA17" s="628"/>
      <c r="AB17" s="628"/>
      <c r="AC17" s="628"/>
      <c r="AD17" s="629">
        <v>2596409</v>
      </c>
      <c r="AE17" s="629"/>
      <c r="AF17" s="629"/>
      <c r="AG17" s="629"/>
      <c r="AH17" s="629"/>
      <c r="AI17" s="629"/>
      <c r="AJ17" s="629"/>
      <c r="AK17" s="629"/>
      <c r="AL17" s="630">
        <v>76.400000000000006</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453307</v>
      </c>
      <c r="CS17" s="626"/>
      <c r="CT17" s="626"/>
      <c r="CU17" s="626"/>
      <c r="CV17" s="626"/>
      <c r="CW17" s="626"/>
      <c r="CX17" s="626"/>
      <c r="CY17" s="627"/>
      <c r="CZ17" s="628">
        <v>7.6</v>
      </c>
      <c r="DA17" s="628"/>
      <c r="DB17" s="628"/>
      <c r="DC17" s="628"/>
      <c r="DD17" s="634" t="s">
        <v>224</v>
      </c>
      <c r="DE17" s="626"/>
      <c r="DF17" s="626"/>
      <c r="DG17" s="626"/>
      <c r="DH17" s="626"/>
      <c r="DI17" s="626"/>
      <c r="DJ17" s="626"/>
      <c r="DK17" s="626"/>
      <c r="DL17" s="626"/>
      <c r="DM17" s="626"/>
      <c r="DN17" s="626"/>
      <c r="DO17" s="626"/>
      <c r="DP17" s="627"/>
      <c r="DQ17" s="634">
        <v>441746</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v>191325</v>
      </c>
      <c r="S18" s="626"/>
      <c r="T18" s="626"/>
      <c r="U18" s="626"/>
      <c r="V18" s="626"/>
      <c r="W18" s="626"/>
      <c r="X18" s="626"/>
      <c r="Y18" s="627"/>
      <c r="Z18" s="628">
        <v>3.1</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t="s">
        <v>224</v>
      </c>
      <c r="S19" s="626"/>
      <c r="T19" s="626"/>
      <c r="U19" s="626"/>
      <c r="V19" s="626"/>
      <c r="W19" s="626"/>
      <c r="X19" s="626"/>
      <c r="Y19" s="627"/>
      <c r="Z19" s="628" t="s">
        <v>224</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1823</v>
      </c>
      <c r="BH19" s="626"/>
      <c r="BI19" s="626"/>
      <c r="BJ19" s="626"/>
      <c r="BK19" s="626"/>
      <c r="BL19" s="626"/>
      <c r="BM19" s="626"/>
      <c r="BN19" s="627"/>
      <c r="BO19" s="628">
        <v>0.3</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3588643</v>
      </c>
      <c r="S20" s="626"/>
      <c r="T20" s="626"/>
      <c r="U20" s="626"/>
      <c r="V20" s="626"/>
      <c r="W20" s="626"/>
      <c r="X20" s="626"/>
      <c r="Y20" s="627"/>
      <c r="Z20" s="628">
        <v>58.5</v>
      </c>
      <c r="AA20" s="628"/>
      <c r="AB20" s="628"/>
      <c r="AC20" s="628"/>
      <c r="AD20" s="629">
        <v>3397318</v>
      </c>
      <c r="AE20" s="629"/>
      <c r="AF20" s="629"/>
      <c r="AG20" s="629"/>
      <c r="AH20" s="629"/>
      <c r="AI20" s="629"/>
      <c r="AJ20" s="629"/>
      <c r="AK20" s="629"/>
      <c r="AL20" s="630">
        <v>100</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1823</v>
      </c>
      <c r="BH20" s="626"/>
      <c r="BI20" s="626"/>
      <c r="BJ20" s="626"/>
      <c r="BK20" s="626"/>
      <c r="BL20" s="626"/>
      <c r="BM20" s="626"/>
      <c r="BN20" s="627"/>
      <c r="BO20" s="628">
        <v>0.3</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5980800</v>
      </c>
      <c r="CS20" s="626"/>
      <c r="CT20" s="626"/>
      <c r="CU20" s="626"/>
      <c r="CV20" s="626"/>
      <c r="CW20" s="626"/>
      <c r="CX20" s="626"/>
      <c r="CY20" s="627"/>
      <c r="CZ20" s="628">
        <v>100</v>
      </c>
      <c r="DA20" s="628"/>
      <c r="DB20" s="628"/>
      <c r="DC20" s="628"/>
      <c r="DD20" s="634">
        <v>1030132</v>
      </c>
      <c r="DE20" s="626"/>
      <c r="DF20" s="626"/>
      <c r="DG20" s="626"/>
      <c r="DH20" s="626"/>
      <c r="DI20" s="626"/>
      <c r="DJ20" s="626"/>
      <c r="DK20" s="626"/>
      <c r="DL20" s="626"/>
      <c r="DM20" s="626"/>
      <c r="DN20" s="626"/>
      <c r="DO20" s="626"/>
      <c r="DP20" s="627"/>
      <c r="DQ20" s="634">
        <v>3946157</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734</v>
      </c>
      <c r="S21" s="626"/>
      <c r="T21" s="626"/>
      <c r="U21" s="626"/>
      <c r="V21" s="626"/>
      <c r="W21" s="626"/>
      <c r="X21" s="626"/>
      <c r="Y21" s="627"/>
      <c r="Z21" s="628">
        <v>0</v>
      </c>
      <c r="AA21" s="628"/>
      <c r="AB21" s="628"/>
      <c r="AC21" s="628"/>
      <c r="AD21" s="629">
        <v>734</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1823</v>
      </c>
      <c r="BH21" s="626"/>
      <c r="BI21" s="626"/>
      <c r="BJ21" s="626"/>
      <c r="BK21" s="626"/>
      <c r="BL21" s="626"/>
      <c r="BM21" s="626"/>
      <c r="BN21" s="627"/>
      <c r="BO21" s="628">
        <v>0.3</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12106</v>
      </c>
      <c r="S22" s="626"/>
      <c r="T22" s="626"/>
      <c r="U22" s="626"/>
      <c r="V22" s="626"/>
      <c r="W22" s="626"/>
      <c r="X22" s="626"/>
      <c r="Y22" s="627"/>
      <c r="Z22" s="628">
        <v>0.2</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98293</v>
      </c>
      <c r="S23" s="626"/>
      <c r="T23" s="626"/>
      <c r="U23" s="626"/>
      <c r="V23" s="626"/>
      <c r="W23" s="626"/>
      <c r="X23" s="626"/>
      <c r="Y23" s="627"/>
      <c r="Z23" s="628">
        <v>1.6</v>
      </c>
      <c r="AA23" s="628"/>
      <c r="AB23" s="628"/>
      <c r="AC23" s="628"/>
      <c r="AD23" s="629" t="s">
        <v>224</v>
      </c>
      <c r="AE23" s="629"/>
      <c r="AF23" s="629"/>
      <c r="AG23" s="629"/>
      <c r="AH23" s="629"/>
      <c r="AI23" s="629"/>
      <c r="AJ23" s="629"/>
      <c r="AK23" s="629"/>
      <c r="AL23" s="630" t="s">
        <v>224</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26108</v>
      </c>
      <c r="S24" s="626"/>
      <c r="T24" s="626"/>
      <c r="U24" s="626"/>
      <c r="V24" s="626"/>
      <c r="W24" s="626"/>
      <c r="X24" s="626"/>
      <c r="Y24" s="627"/>
      <c r="Z24" s="628">
        <v>0.4</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1731389</v>
      </c>
      <c r="CS24" s="615"/>
      <c r="CT24" s="615"/>
      <c r="CU24" s="615"/>
      <c r="CV24" s="615"/>
      <c r="CW24" s="615"/>
      <c r="CX24" s="615"/>
      <c r="CY24" s="616"/>
      <c r="CZ24" s="652">
        <v>28.9</v>
      </c>
      <c r="DA24" s="653"/>
      <c r="DB24" s="653"/>
      <c r="DC24" s="654"/>
      <c r="DD24" s="651">
        <v>1403846</v>
      </c>
      <c r="DE24" s="615"/>
      <c r="DF24" s="615"/>
      <c r="DG24" s="615"/>
      <c r="DH24" s="615"/>
      <c r="DI24" s="615"/>
      <c r="DJ24" s="615"/>
      <c r="DK24" s="616"/>
      <c r="DL24" s="651">
        <v>1399436</v>
      </c>
      <c r="DM24" s="615"/>
      <c r="DN24" s="615"/>
      <c r="DO24" s="615"/>
      <c r="DP24" s="615"/>
      <c r="DQ24" s="615"/>
      <c r="DR24" s="615"/>
      <c r="DS24" s="615"/>
      <c r="DT24" s="615"/>
      <c r="DU24" s="615"/>
      <c r="DV24" s="616"/>
      <c r="DW24" s="619">
        <v>39.6</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669130</v>
      </c>
      <c r="S25" s="626"/>
      <c r="T25" s="626"/>
      <c r="U25" s="626"/>
      <c r="V25" s="626"/>
      <c r="W25" s="626"/>
      <c r="X25" s="626"/>
      <c r="Y25" s="627"/>
      <c r="Z25" s="628">
        <v>10.9</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934292</v>
      </c>
      <c r="CS25" s="657"/>
      <c r="CT25" s="657"/>
      <c r="CU25" s="657"/>
      <c r="CV25" s="657"/>
      <c r="CW25" s="657"/>
      <c r="CX25" s="657"/>
      <c r="CY25" s="658"/>
      <c r="CZ25" s="659">
        <v>15.6</v>
      </c>
      <c r="DA25" s="660"/>
      <c r="DB25" s="660"/>
      <c r="DC25" s="661"/>
      <c r="DD25" s="634">
        <v>860944</v>
      </c>
      <c r="DE25" s="657"/>
      <c r="DF25" s="657"/>
      <c r="DG25" s="657"/>
      <c r="DH25" s="657"/>
      <c r="DI25" s="657"/>
      <c r="DJ25" s="657"/>
      <c r="DK25" s="658"/>
      <c r="DL25" s="634">
        <v>856534</v>
      </c>
      <c r="DM25" s="657"/>
      <c r="DN25" s="657"/>
      <c r="DO25" s="657"/>
      <c r="DP25" s="657"/>
      <c r="DQ25" s="657"/>
      <c r="DR25" s="657"/>
      <c r="DS25" s="657"/>
      <c r="DT25" s="657"/>
      <c r="DU25" s="657"/>
      <c r="DV25" s="658"/>
      <c r="DW25" s="630">
        <v>24.2</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606580</v>
      </c>
      <c r="CS26" s="626"/>
      <c r="CT26" s="626"/>
      <c r="CU26" s="626"/>
      <c r="CV26" s="626"/>
      <c r="CW26" s="626"/>
      <c r="CX26" s="626"/>
      <c r="CY26" s="627"/>
      <c r="CZ26" s="659">
        <v>10.1</v>
      </c>
      <c r="DA26" s="660"/>
      <c r="DB26" s="660"/>
      <c r="DC26" s="661"/>
      <c r="DD26" s="634">
        <v>539364</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228596</v>
      </c>
      <c r="S27" s="626"/>
      <c r="T27" s="626"/>
      <c r="U27" s="626"/>
      <c r="V27" s="626"/>
      <c r="W27" s="626"/>
      <c r="X27" s="626"/>
      <c r="Y27" s="627"/>
      <c r="Z27" s="628">
        <v>3.7</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603735</v>
      </c>
      <c r="BH27" s="626"/>
      <c r="BI27" s="626"/>
      <c r="BJ27" s="626"/>
      <c r="BK27" s="626"/>
      <c r="BL27" s="626"/>
      <c r="BM27" s="626"/>
      <c r="BN27" s="627"/>
      <c r="BO27" s="628">
        <v>100</v>
      </c>
      <c r="BP27" s="628"/>
      <c r="BQ27" s="628"/>
      <c r="BR27" s="628"/>
      <c r="BS27" s="634" t="s">
        <v>224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343790</v>
      </c>
      <c r="CS27" s="657"/>
      <c r="CT27" s="657"/>
      <c r="CU27" s="657"/>
      <c r="CV27" s="657"/>
      <c r="CW27" s="657"/>
      <c r="CX27" s="657"/>
      <c r="CY27" s="658"/>
      <c r="CZ27" s="659">
        <v>5.7</v>
      </c>
      <c r="DA27" s="660"/>
      <c r="DB27" s="660"/>
      <c r="DC27" s="661"/>
      <c r="DD27" s="634">
        <v>101156</v>
      </c>
      <c r="DE27" s="657"/>
      <c r="DF27" s="657"/>
      <c r="DG27" s="657"/>
      <c r="DH27" s="657"/>
      <c r="DI27" s="657"/>
      <c r="DJ27" s="657"/>
      <c r="DK27" s="658"/>
      <c r="DL27" s="634">
        <v>101156</v>
      </c>
      <c r="DM27" s="657"/>
      <c r="DN27" s="657"/>
      <c r="DO27" s="657"/>
      <c r="DP27" s="657"/>
      <c r="DQ27" s="657"/>
      <c r="DR27" s="657"/>
      <c r="DS27" s="657"/>
      <c r="DT27" s="657"/>
      <c r="DU27" s="657"/>
      <c r="DV27" s="658"/>
      <c r="DW27" s="630">
        <v>2.9</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52896</v>
      </c>
      <c r="S28" s="626"/>
      <c r="T28" s="626"/>
      <c r="U28" s="626"/>
      <c r="V28" s="626"/>
      <c r="W28" s="626"/>
      <c r="X28" s="626"/>
      <c r="Y28" s="627"/>
      <c r="Z28" s="628">
        <v>0.9</v>
      </c>
      <c r="AA28" s="628"/>
      <c r="AB28" s="628"/>
      <c r="AC28" s="628"/>
      <c r="AD28" s="629">
        <v>20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453307</v>
      </c>
      <c r="CS28" s="626"/>
      <c r="CT28" s="626"/>
      <c r="CU28" s="626"/>
      <c r="CV28" s="626"/>
      <c r="CW28" s="626"/>
      <c r="CX28" s="626"/>
      <c r="CY28" s="627"/>
      <c r="CZ28" s="659">
        <v>7.6</v>
      </c>
      <c r="DA28" s="660"/>
      <c r="DB28" s="660"/>
      <c r="DC28" s="661"/>
      <c r="DD28" s="634">
        <v>441746</v>
      </c>
      <c r="DE28" s="626"/>
      <c r="DF28" s="626"/>
      <c r="DG28" s="626"/>
      <c r="DH28" s="626"/>
      <c r="DI28" s="626"/>
      <c r="DJ28" s="626"/>
      <c r="DK28" s="627"/>
      <c r="DL28" s="634">
        <v>441746</v>
      </c>
      <c r="DM28" s="626"/>
      <c r="DN28" s="626"/>
      <c r="DO28" s="626"/>
      <c r="DP28" s="626"/>
      <c r="DQ28" s="626"/>
      <c r="DR28" s="626"/>
      <c r="DS28" s="626"/>
      <c r="DT28" s="626"/>
      <c r="DU28" s="626"/>
      <c r="DV28" s="627"/>
      <c r="DW28" s="630">
        <v>12.5</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126078</v>
      </c>
      <c r="S29" s="626"/>
      <c r="T29" s="626"/>
      <c r="U29" s="626"/>
      <c r="V29" s="626"/>
      <c r="W29" s="626"/>
      <c r="X29" s="626"/>
      <c r="Y29" s="627"/>
      <c r="Z29" s="628">
        <v>2.1</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292</v>
      </c>
      <c r="CG29" s="640"/>
      <c r="CH29" s="640"/>
      <c r="CI29" s="640"/>
      <c r="CJ29" s="640"/>
      <c r="CK29" s="640"/>
      <c r="CL29" s="640"/>
      <c r="CM29" s="640"/>
      <c r="CN29" s="640"/>
      <c r="CO29" s="640"/>
      <c r="CP29" s="640"/>
      <c r="CQ29" s="641"/>
      <c r="CR29" s="625">
        <v>453174</v>
      </c>
      <c r="CS29" s="657"/>
      <c r="CT29" s="657"/>
      <c r="CU29" s="657"/>
      <c r="CV29" s="657"/>
      <c r="CW29" s="657"/>
      <c r="CX29" s="657"/>
      <c r="CY29" s="658"/>
      <c r="CZ29" s="659">
        <v>7.6</v>
      </c>
      <c r="DA29" s="660"/>
      <c r="DB29" s="660"/>
      <c r="DC29" s="661"/>
      <c r="DD29" s="634">
        <v>441613</v>
      </c>
      <c r="DE29" s="657"/>
      <c r="DF29" s="657"/>
      <c r="DG29" s="657"/>
      <c r="DH29" s="657"/>
      <c r="DI29" s="657"/>
      <c r="DJ29" s="657"/>
      <c r="DK29" s="658"/>
      <c r="DL29" s="634">
        <v>441613</v>
      </c>
      <c r="DM29" s="657"/>
      <c r="DN29" s="657"/>
      <c r="DO29" s="657"/>
      <c r="DP29" s="657"/>
      <c r="DQ29" s="657"/>
      <c r="DR29" s="657"/>
      <c r="DS29" s="657"/>
      <c r="DT29" s="657"/>
      <c r="DU29" s="657"/>
      <c r="DV29" s="658"/>
      <c r="DW29" s="630">
        <v>12.5</v>
      </c>
      <c r="DX29" s="655"/>
      <c r="DY29" s="655"/>
      <c r="DZ29" s="655"/>
      <c r="EA29" s="655"/>
      <c r="EB29" s="655"/>
      <c r="EC29" s="656"/>
    </row>
    <row r="30" spans="2:133" ht="11.25" customHeight="1">
      <c r="B30" s="622" t="s">
        <v>293</v>
      </c>
      <c r="C30" s="623"/>
      <c r="D30" s="623"/>
      <c r="E30" s="623"/>
      <c r="F30" s="623"/>
      <c r="G30" s="623"/>
      <c r="H30" s="623"/>
      <c r="I30" s="623"/>
      <c r="J30" s="623"/>
      <c r="K30" s="623"/>
      <c r="L30" s="623"/>
      <c r="M30" s="623"/>
      <c r="N30" s="623"/>
      <c r="O30" s="623"/>
      <c r="P30" s="623"/>
      <c r="Q30" s="624"/>
      <c r="R30" s="625">
        <v>319338</v>
      </c>
      <c r="S30" s="626"/>
      <c r="T30" s="626"/>
      <c r="U30" s="626"/>
      <c r="V30" s="626"/>
      <c r="W30" s="626"/>
      <c r="X30" s="626"/>
      <c r="Y30" s="627"/>
      <c r="Z30" s="628">
        <v>5.2</v>
      </c>
      <c r="AA30" s="628"/>
      <c r="AB30" s="628"/>
      <c r="AC30" s="628"/>
      <c r="AD30" s="629" t="s">
        <v>224</v>
      </c>
      <c r="AE30" s="629"/>
      <c r="AF30" s="629"/>
      <c r="AG30" s="629"/>
      <c r="AH30" s="629"/>
      <c r="AI30" s="629"/>
      <c r="AJ30" s="629"/>
      <c r="AK30" s="629"/>
      <c r="AL30" s="630" t="s">
        <v>224</v>
      </c>
      <c r="AM30" s="631"/>
      <c r="AN30" s="631"/>
      <c r="AO30" s="632"/>
      <c r="AP30" s="671" t="s">
        <v>294</v>
      </c>
      <c r="AQ30" s="672"/>
      <c r="AR30" s="672"/>
      <c r="AS30" s="672"/>
      <c r="AT30" s="677" t="s">
        <v>295</v>
      </c>
      <c r="AU30" s="184"/>
      <c r="AV30" s="184"/>
      <c r="AW30" s="184"/>
      <c r="AX30" s="611" t="s">
        <v>172</v>
      </c>
      <c r="AY30" s="612"/>
      <c r="AZ30" s="612"/>
      <c r="BA30" s="612"/>
      <c r="BB30" s="612"/>
      <c r="BC30" s="612"/>
      <c r="BD30" s="612"/>
      <c r="BE30" s="612"/>
      <c r="BF30" s="613"/>
      <c r="BG30" s="683">
        <v>99.8</v>
      </c>
      <c r="BH30" s="684"/>
      <c r="BI30" s="684"/>
      <c r="BJ30" s="684"/>
      <c r="BK30" s="684"/>
      <c r="BL30" s="684"/>
      <c r="BM30" s="620">
        <v>99.3</v>
      </c>
      <c r="BN30" s="684"/>
      <c r="BO30" s="684"/>
      <c r="BP30" s="684"/>
      <c r="BQ30" s="685"/>
      <c r="BR30" s="683">
        <v>99.8</v>
      </c>
      <c r="BS30" s="684"/>
      <c r="BT30" s="684"/>
      <c r="BU30" s="684"/>
      <c r="BV30" s="684"/>
      <c r="BW30" s="684"/>
      <c r="BX30" s="620">
        <v>99.3</v>
      </c>
      <c r="BY30" s="684"/>
      <c r="BZ30" s="684"/>
      <c r="CA30" s="684"/>
      <c r="CB30" s="685"/>
      <c r="CD30" s="688"/>
      <c r="CE30" s="689"/>
      <c r="CF30" s="639" t="s">
        <v>296</v>
      </c>
      <c r="CG30" s="640"/>
      <c r="CH30" s="640"/>
      <c r="CI30" s="640"/>
      <c r="CJ30" s="640"/>
      <c r="CK30" s="640"/>
      <c r="CL30" s="640"/>
      <c r="CM30" s="640"/>
      <c r="CN30" s="640"/>
      <c r="CO30" s="640"/>
      <c r="CP30" s="640"/>
      <c r="CQ30" s="641"/>
      <c r="CR30" s="625">
        <v>409429</v>
      </c>
      <c r="CS30" s="626"/>
      <c r="CT30" s="626"/>
      <c r="CU30" s="626"/>
      <c r="CV30" s="626"/>
      <c r="CW30" s="626"/>
      <c r="CX30" s="626"/>
      <c r="CY30" s="627"/>
      <c r="CZ30" s="659">
        <v>6.8</v>
      </c>
      <c r="DA30" s="660"/>
      <c r="DB30" s="660"/>
      <c r="DC30" s="661"/>
      <c r="DD30" s="634">
        <v>397868</v>
      </c>
      <c r="DE30" s="626"/>
      <c r="DF30" s="626"/>
      <c r="DG30" s="626"/>
      <c r="DH30" s="626"/>
      <c r="DI30" s="626"/>
      <c r="DJ30" s="626"/>
      <c r="DK30" s="627"/>
      <c r="DL30" s="634">
        <v>397868</v>
      </c>
      <c r="DM30" s="626"/>
      <c r="DN30" s="626"/>
      <c r="DO30" s="626"/>
      <c r="DP30" s="626"/>
      <c r="DQ30" s="626"/>
      <c r="DR30" s="626"/>
      <c r="DS30" s="626"/>
      <c r="DT30" s="626"/>
      <c r="DU30" s="626"/>
      <c r="DV30" s="627"/>
      <c r="DW30" s="630">
        <v>11.3</v>
      </c>
      <c r="DX30" s="655"/>
      <c r="DY30" s="655"/>
      <c r="DZ30" s="655"/>
      <c r="EA30" s="655"/>
      <c r="EB30" s="655"/>
      <c r="EC30" s="656"/>
    </row>
    <row r="31" spans="2:133" ht="11.25" customHeight="1">
      <c r="B31" s="622" t="s">
        <v>297</v>
      </c>
      <c r="C31" s="623"/>
      <c r="D31" s="623"/>
      <c r="E31" s="623"/>
      <c r="F31" s="623"/>
      <c r="G31" s="623"/>
      <c r="H31" s="623"/>
      <c r="I31" s="623"/>
      <c r="J31" s="623"/>
      <c r="K31" s="623"/>
      <c r="L31" s="623"/>
      <c r="M31" s="623"/>
      <c r="N31" s="623"/>
      <c r="O31" s="623"/>
      <c r="P31" s="623"/>
      <c r="Q31" s="624"/>
      <c r="R31" s="625">
        <v>189428</v>
      </c>
      <c r="S31" s="626"/>
      <c r="T31" s="626"/>
      <c r="U31" s="626"/>
      <c r="V31" s="626"/>
      <c r="W31" s="626"/>
      <c r="X31" s="626"/>
      <c r="Y31" s="627"/>
      <c r="Z31" s="628">
        <v>3.1</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99.9</v>
      </c>
      <c r="BH31" s="657"/>
      <c r="BI31" s="657"/>
      <c r="BJ31" s="657"/>
      <c r="BK31" s="657"/>
      <c r="BL31" s="657"/>
      <c r="BM31" s="631">
        <v>99.5</v>
      </c>
      <c r="BN31" s="681"/>
      <c r="BO31" s="681"/>
      <c r="BP31" s="681"/>
      <c r="BQ31" s="682"/>
      <c r="BR31" s="680">
        <v>99.8</v>
      </c>
      <c r="BS31" s="657"/>
      <c r="BT31" s="657"/>
      <c r="BU31" s="657"/>
      <c r="BV31" s="657"/>
      <c r="BW31" s="657"/>
      <c r="BX31" s="631">
        <v>99.4</v>
      </c>
      <c r="BY31" s="681"/>
      <c r="BZ31" s="681"/>
      <c r="CA31" s="681"/>
      <c r="CB31" s="682"/>
      <c r="CD31" s="688"/>
      <c r="CE31" s="689"/>
      <c r="CF31" s="639" t="s">
        <v>300</v>
      </c>
      <c r="CG31" s="640"/>
      <c r="CH31" s="640"/>
      <c r="CI31" s="640"/>
      <c r="CJ31" s="640"/>
      <c r="CK31" s="640"/>
      <c r="CL31" s="640"/>
      <c r="CM31" s="640"/>
      <c r="CN31" s="640"/>
      <c r="CO31" s="640"/>
      <c r="CP31" s="640"/>
      <c r="CQ31" s="641"/>
      <c r="CR31" s="625">
        <v>43745</v>
      </c>
      <c r="CS31" s="657"/>
      <c r="CT31" s="657"/>
      <c r="CU31" s="657"/>
      <c r="CV31" s="657"/>
      <c r="CW31" s="657"/>
      <c r="CX31" s="657"/>
      <c r="CY31" s="658"/>
      <c r="CZ31" s="659">
        <v>0.7</v>
      </c>
      <c r="DA31" s="660"/>
      <c r="DB31" s="660"/>
      <c r="DC31" s="661"/>
      <c r="DD31" s="634">
        <v>43745</v>
      </c>
      <c r="DE31" s="657"/>
      <c r="DF31" s="657"/>
      <c r="DG31" s="657"/>
      <c r="DH31" s="657"/>
      <c r="DI31" s="657"/>
      <c r="DJ31" s="657"/>
      <c r="DK31" s="658"/>
      <c r="DL31" s="634">
        <v>43745</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301</v>
      </c>
      <c r="C32" s="623"/>
      <c r="D32" s="623"/>
      <c r="E32" s="623"/>
      <c r="F32" s="623"/>
      <c r="G32" s="623"/>
      <c r="H32" s="623"/>
      <c r="I32" s="623"/>
      <c r="J32" s="623"/>
      <c r="K32" s="623"/>
      <c r="L32" s="623"/>
      <c r="M32" s="623"/>
      <c r="N32" s="623"/>
      <c r="O32" s="623"/>
      <c r="P32" s="623"/>
      <c r="Q32" s="624"/>
      <c r="R32" s="625">
        <v>80752</v>
      </c>
      <c r="S32" s="626"/>
      <c r="T32" s="626"/>
      <c r="U32" s="626"/>
      <c r="V32" s="626"/>
      <c r="W32" s="626"/>
      <c r="X32" s="626"/>
      <c r="Y32" s="627"/>
      <c r="Z32" s="628">
        <v>1.3</v>
      </c>
      <c r="AA32" s="628"/>
      <c r="AB32" s="628"/>
      <c r="AC32" s="628"/>
      <c r="AD32" s="629">
        <v>515</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99.6</v>
      </c>
      <c r="BH32" s="693"/>
      <c r="BI32" s="693"/>
      <c r="BJ32" s="693"/>
      <c r="BK32" s="693"/>
      <c r="BL32" s="693"/>
      <c r="BM32" s="694">
        <v>99</v>
      </c>
      <c r="BN32" s="693"/>
      <c r="BO32" s="693"/>
      <c r="BP32" s="693"/>
      <c r="BQ32" s="695"/>
      <c r="BR32" s="692">
        <v>99.7</v>
      </c>
      <c r="BS32" s="693"/>
      <c r="BT32" s="693"/>
      <c r="BU32" s="693"/>
      <c r="BV32" s="693"/>
      <c r="BW32" s="693"/>
      <c r="BX32" s="694">
        <v>99</v>
      </c>
      <c r="BY32" s="693"/>
      <c r="BZ32" s="693"/>
      <c r="CA32" s="693"/>
      <c r="CB32" s="695"/>
      <c r="CD32" s="690"/>
      <c r="CE32" s="691"/>
      <c r="CF32" s="639" t="s">
        <v>303</v>
      </c>
      <c r="CG32" s="640"/>
      <c r="CH32" s="640"/>
      <c r="CI32" s="640"/>
      <c r="CJ32" s="640"/>
      <c r="CK32" s="640"/>
      <c r="CL32" s="640"/>
      <c r="CM32" s="640"/>
      <c r="CN32" s="640"/>
      <c r="CO32" s="640"/>
      <c r="CP32" s="640"/>
      <c r="CQ32" s="641"/>
      <c r="CR32" s="625">
        <v>133</v>
      </c>
      <c r="CS32" s="626"/>
      <c r="CT32" s="626"/>
      <c r="CU32" s="626"/>
      <c r="CV32" s="626"/>
      <c r="CW32" s="626"/>
      <c r="CX32" s="626"/>
      <c r="CY32" s="627"/>
      <c r="CZ32" s="659">
        <v>0</v>
      </c>
      <c r="DA32" s="660"/>
      <c r="DB32" s="660"/>
      <c r="DC32" s="661"/>
      <c r="DD32" s="634">
        <v>133</v>
      </c>
      <c r="DE32" s="626"/>
      <c r="DF32" s="626"/>
      <c r="DG32" s="626"/>
      <c r="DH32" s="626"/>
      <c r="DI32" s="626"/>
      <c r="DJ32" s="626"/>
      <c r="DK32" s="627"/>
      <c r="DL32" s="634">
        <v>133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304</v>
      </c>
      <c r="C33" s="623"/>
      <c r="D33" s="623"/>
      <c r="E33" s="623"/>
      <c r="F33" s="623"/>
      <c r="G33" s="623"/>
      <c r="H33" s="623"/>
      <c r="I33" s="623"/>
      <c r="J33" s="623"/>
      <c r="K33" s="623"/>
      <c r="L33" s="623"/>
      <c r="M33" s="623"/>
      <c r="N33" s="623"/>
      <c r="O33" s="623"/>
      <c r="P33" s="623"/>
      <c r="Q33" s="624"/>
      <c r="R33" s="625">
        <v>739699</v>
      </c>
      <c r="S33" s="626"/>
      <c r="T33" s="626"/>
      <c r="U33" s="626"/>
      <c r="V33" s="626"/>
      <c r="W33" s="626"/>
      <c r="X33" s="626"/>
      <c r="Y33" s="627"/>
      <c r="Z33" s="628">
        <v>12.1</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3127761</v>
      </c>
      <c r="CS33" s="657"/>
      <c r="CT33" s="657"/>
      <c r="CU33" s="657"/>
      <c r="CV33" s="657"/>
      <c r="CW33" s="657"/>
      <c r="CX33" s="657"/>
      <c r="CY33" s="658"/>
      <c r="CZ33" s="659">
        <v>52.3</v>
      </c>
      <c r="DA33" s="660"/>
      <c r="DB33" s="660"/>
      <c r="DC33" s="661"/>
      <c r="DD33" s="634">
        <v>2362728</v>
      </c>
      <c r="DE33" s="657"/>
      <c r="DF33" s="657"/>
      <c r="DG33" s="657"/>
      <c r="DH33" s="657"/>
      <c r="DI33" s="657"/>
      <c r="DJ33" s="657"/>
      <c r="DK33" s="658"/>
      <c r="DL33" s="634">
        <v>1369616</v>
      </c>
      <c r="DM33" s="657"/>
      <c r="DN33" s="657"/>
      <c r="DO33" s="657"/>
      <c r="DP33" s="657"/>
      <c r="DQ33" s="657"/>
      <c r="DR33" s="657"/>
      <c r="DS33" s="657"/>
      <c r="DT33" s="657"/>
      <c r="DU33" s="657"/>
      <c r="DV33" s="658"/>
      <c r="DW33" s="630">
        <v>38.799999999999997</v>
      </c>
      <c r="DX33" s="655"/>
      <c r="DY33" s="655"/>
      <c r="DZ33" s="655"/>
      <c r="EA33" s="655"/>
      <c r="EB33" s="655"/>
      <c r="EC33" s="656"/>
    </row>
    <row r="34" spans="2:133" ht="11.25" customHeight="1">
      <c r="B34" s="622" t="s">
        <v>306</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870676</v>
      </c>
      <c r="CS34" s="626"/>
      <c r="CT34" s="626"/>
      <c r="CU34" s="626"/>
      <c r="CV34" s="626"/>
      <c r="CW34" s="626"/>
      <c r="CX34" s="626"/>
      <c r="CY34" s="627"/>
      <c r="CZ34" s="659">
        <v>14.6</v>
      </c>
      <c r="DA34" s="660"/>
      <c r="DB34" s="660"/>
      <c r="DC34" s="661"/>
      <c r="DD34" s="634">
        <v>623390</v>
      </c>
      <c r="DE34" s="626"/>
      <c r="DF34" s="626"/>
      <c r="DG34" s="626"/>
      <c r="DH34" s="626"/>
      <c r="DI34" s="626"/>
      <c r="DJ34" s="626"/>
      <c r="DK34" s="627"/>
      <c r="DL34" s="634">
        <v>515441</v>
      </c>
      <c r="DM34" s="626"/>
      <c r="DN34" s="626"/>
      <c r="DO34" s="626"/>
      <c r="DP34" s="626"/>
      <c r="DQ34" s="626"/>
      <c r="DR34" s="626"/>
      <c r="DS34" s="626"/>
      <c r="DT34" s="626"/>
      <c r="DU34" s="626"/>
      <c r="DV34" s="627"/>
      <c r="DW34" s="630">
        <v>14.6</v>
      </c>
      <c r="DX34" s="655"/>
      <c r="DY34" s="655"/>
      <c r="DZ34" s="655"/>
      <c r="EA34" s="655"/>
      <c r="EB34" s="655"/>
      <c r="EC34" s="656"/>
    </row>
    <row r="35" spans="2:133" ht="11.25" customHeight="1">
      <c r="B35" s="622" t="s">
        <v>310</v>
      </c>
      <c r="C35" s="623"/>
      <c r="D35" s="623"/>
      <c r="E35" s="623"/>
      <c r="F35" s="623"/>
      <c r="G35" s="623"/>
      <c r="H35" s="623"/>
      <c r="I35" s="623"/>
      <c r="J35" s="623"/>
      <c r="K35" s="623"/>
      <c r="L35" s="623"/>
      <c r="M35" s="623"/>
      <c r="N35" s="623"/>
      <c r="O35" s="623"/>
      <c r="P35" s="623"/>
      <c r="Q35" s="624"/>
      <c r="R35" s="625">
        <v>135199</v>
      </c>
      <c r="S35" s="626"/>
      <c r="T35" s="626"/>
      <c r="U35" s="626"/>
      <c r="V35" s="626"/>
      <c r="W35" s="626"/>
      <c r="X35" s="626"/>
      <c r="Y35" s="627"/>
      <c r="Z35" s="628">
        <v>2.2000000000000002</v>
      </c>
      <c r="AA35" s="628"/>
      <c r="AB35" s="628"/>
      <c r="AC35" s="628"/>
      <c r="AD35" s="629" t="s">
        <v>224</v>
      </c>
      <c r="AE35" s="629"/>
      <c r="AF35" s="629"/>
      <c r="AG35" s="629"/>
      <c r="AH35" s="629"/>
      <c r="AI35" s="629"/>
      <c r="AJ35" s="629"/>
      <c r="AK35" s="629"/>
      <c r="AL35" s="630" t="s">
        <v>224</v>
      </c>
      <c r="AM35" s="631"/>
      <c r="AN35" s="631"/>
      <c r="AO35" s="632"/>
      <c r="AP35" s="188"/>
      <c r="AQ35" s="636" t="s">
        <v>311</v>
      </c>
      <c r="AR35" s="637"/>
      <c r="AS35" s="637"/>
      <c r="AT35" s="637"/>
      <c r="AU35" s="637"/>
      <c r="AV35" s="637"/>
      <c r="AW35" s="637"/>
      <c r="AX35" s="637"/>
      <c r="AY35" s="638"/>
      <c r="AZ35" s="614">
        <v>617224</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1123</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78908</v>
      </c>
      <c r="CS35" s="657"/>
      <c r="CT35" s="657"/>
      <c r="CU35" s="657"/>
      <c r="CV35" s="657"/>
      <c r="CW35" s="657"/>
      <c r="CX35" s="657"/>
      <c r="CY35" s="658"/>
      <c r="CZ35" s="659">
        <v>1.3</v>
      </c>
      <c r="DA35" s="660"/>
      <c r="DB35" s="660"/>
      <c r="DC35" s="661"/>
      <c r="DD35" s="634">
        <v>70304</v>
      </c>
      <c r="DE35" s="657"/>
      <c r="DF35" s="657"/>
      <c r="DG35" s="657"/>
      <c r="DH35" s="657"/>
      <c r="DI35" s="657"/>
      <c r="DJ35" s="657"/>
      <c r="DK35" s="658"/>
      <c r="DL35" s="634">
        <v>70304</v>
      </c>
      <c r="DM35" s="657"/>
      <c r="DN35" s="657"/>
      <c r="DO35" s="657"/>
      <c r="DP35" s="657"/>
      <c r="DQ35" s="657"/>
      <c r="DR35" s="657"/>
      <c r="DS35" s="657"/>
      <c r="DT35" s="657"/>
      <c r="DU35" s="657"/>
      <c r="DV35" s="658"/>
      <c r="DW35" s="630">
        <v>2</v>
      </c>
      <c r="DX35" s="655"/>
      <c r="DY35" s="655"/>
      <c r="DZ35" s="655"/>
      <c r="EA35" s="655"/>
      <c r="EB35" s="655"/>
      <c r="EC35" s="656"/>
    </row>
    <row r="36" spans="2:133" ht="11.25" customHeight="1">
      <c r="B36" s="668" t="s">
        <v>314</v>
      </c>
      <c r="C36" s="669"/>
      <c r="D36" s="669"/>
      <c r="E36" s="669"/>
      <c r="F36" s="669"/>
      <c r="G36" s="669"/>
      <c r="H36" s="669"/>
      <c r="I36" s="669"/>
      <c r="J36" s="669"/>
      <c r="K36" s="669"/>
      <c r="L36" s="669"/>
      <c r="M36" s="669"/>
      <c r="N36" s="669"/>
      <c r="O36" s="669"/>
      <c r="P36" s="669"/>
      <c r="Q36" s="670"/>
      <c r="R36" s="697">
        <v>6131801</v>
      </c>
      <c r="S36" s="698"/>
      <c r="T36" s="698"/>
      <c r="U36" s="698"/>
      <c r="V36" s="698"/>
      <c r="W36" s="698"/>
      <c r="X36" s="698"/>
      <c r="Y36" s="699"/>
      <c r="Z36" s="700">
        <v>100</v>
      </c>
      <c r="AA36" s="700"/>
      <c r="AB36" s="700"/>
      <c r="AC36" s="700"/>
      <c r="AD36" s="701">
        <v>3398587</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232077</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-10895</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859786</v>
      </c>
      <c r="CS36" s="626"/>
      <c r="CT36" s="626"/>
      <c r="CU36" s="626"/>
      <c r="CV36" s="626"/>
      <c r="CW36" s="626"/>
      <c r="CX36" s="626"/>
      <c r="CY36" s="627"/>
      <c r="CZ36" s="659">
        <v>14.4</v>
      </c>
      <c r="DA36" s="660"/>
      <c r="DB36" s="660"/>
      <c r="DC36" s="661"/>
      <c r="DD36" s="634">
        <v>532372</v>
      </c>
      <c r="DE36" s="626"/>
      <c r="DF36" s="626"/>
      <c r="DG36" s="626"/>
      <c r="DH36" s="626"/>
      <c r="DI36" s="626"/>
      <c r="DJ36" s="626"/>
      <c r="DK36" s="627"/>
      <c r="DL36" s="634">
        <v>442435</v>
      </c>
      <c r="DM36" s="626"/>
      <c r="DN36" s="626"/>
      <c r="DO36" s="626"/>
      <c r="DP36" s="626"/>
      <c r="DQ36" s="626"/>
      <c r="DR36" s="626"/>
      <c r="DS36" s="626"/>
      <c r="DT36" s="626"/>
      <c r="DU36" s="626"/>
      <c r="DV36" s="627"/>
      <c r="DW36" s="630">
        <v>12.5</v>
      </c>
      <c r="DX36" s="655"/>
      <c r="DY36" s="655"/>
      <c r="DZ36" s="655"/>
      <c r="EA36" s="655"/>
      <c r="EB36" s="655"/>
      <c r="EC36" s="656"/>
    </row>
    <row r="37" spans="2:133" ht="11.25" customHeight="1">
      <c r="AQ37" s="704" t="s">
        <v>318</v>
      </c>
      <c r="AR37" s="705"/>
      <c r="AS37" s="705"/>
      <c r="AT37" s="705"/>
      <c r="AU37" s="705"/>
      <c r="AV37" s="705"/>
      <c r="AW37" s="705"/>
      <c r="AX37" s="705"/>
      <c r="AY37" s="706"/>
      <c r="AZ37" s="625">
        <v>33320</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913</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288205</v>
      </c>
      <c r="CS37" s="657"/>
      <c r="CT37" s="657"/>
      <c r="CU37" s="657"/>
      <c r="CV37" s="657"/>
      <c r="CW37" s="657"/>
      <c r="CX37" s="657"/>
      <c r="CY37" s="658"/>
      <c r="CZ37" s="659">
        <v>4.8</v>
      </c>
      <c r="DA37" s="660"/>
      <c r="DB37" s="660"/>
      <c r="DC37" s="661"/>
      <c r="DD37" s="634">
        <v>228158</v>
      </c>
      <c r="DE37" s="657"/>
      <c r="DF37" s="657"/>
      <c r="DG37" s="657"/>
      <c r="DH37" s="657"/>
      <c r="DI37" s="657"/>
      <c r="DJ37" s="657"/>
      <c r="DK37" s="658"/>
      <c r="DL37" s="634">
        <v>228102</v>
      </c>
      <c r="DM37" s="657"/>
      <c r="DN37" s="657"/>
      <c r="DO37" s="657"/>
      <c r="DP37" s="657"/>
      <c r="DQ37" s="657"/>
      <c r="DR37" s="657"/>
      <c r="DS37" s="657"/>
      <c r="DT37" s="657"/>
      <c r="DU37" s="657"/>
      <c r="DV37" s="658"/>
      <c r="DW37" s="630">
        <v>6.5</v>
      </c>
      <c r="DX37" s="655"/>
      <c r="DY37" s="655"/>
      <c r="DZ37" s="655"/>
      <c r="EA37" s="655"/>
      <c r="EB37" s="655"/>
      <c r="EC37" s="656"/>
    </row>
    <row r="38" spans="2:133" ht="11.25" customHeight="1">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1709</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617224</v>
      </c>
      <c r="CS38" s="626"/>
      <c r="CT38" s="626"/>
      <c r="CU38" s="626"/>
      <c r="CV38" s="626"/>
      <c r="CW38" s="626"/>
      <c r="CX38" s="626"/>
      <c r="CY38" s="627"/>
      <c r="CZ38" s="659">
        <v>10.3</v>
      </c>
      <c r="DA38" s="660"/>
      <c r="DB38" s="660"/>
      <c r="DC38" s="661"/>
      <c r="DD38" s="634">
        <v>563857</v>
      </c>
      <c r="DE38" s="626"/>
      <c r="DF38" s="626"/>
      <c r="DG38" s="626"/>
      <c r="DH38" s="626"/>
      <c r="DI38" s="626"/>
      <c r="DJ38" s="626"/>
      <c r="DK38" s="627"/>
      <c r="DL38" s="634">
        <v>341436</v>
      </c>
      <c r="DM38" s="626"/>
      <c r="DN38" s="626"/>
      <c r="DO38" s="626"/>
      <c r="DP38" s="626"/>
      <c r="DQ38" s="626"/>
      <c r="DR38" s="626"/>
      <c r="DS38" s="626"/>
      <c r="DT38" s="626"/>
      <c r="DU38" s="626"/>
      <c r="DV38" s="627"/>
      <c r="DW38" s="630">
        <v>9.6999999999999993</v>
      </c>
      <c r="DX38" s="655"/>
      <c r="DY38" s="655"/>
      <c r="DZ38" s="655"/>
      <c r="EA38" s="655"/>
      <c r="EB38" s="655"/>
      <c r="EC38" s="656"/>
    </row>
    <row r="39" spans="2:133" ht="11.25" customHeight="1">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113</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698167</v>
      </c>
      <c r="CS39" s="657"/>
      <c r="CT39" s="657"/>
      <c r="CU39" s="657"/>
      <c r="CV39" s="657"/>
      <c r="CW39" s="657"/>
      <c r="CX39" s="657"/>
      <c r="CY39" s="658"/>
      <c r="CZ39" s="659">
        <v>11.7</v>
      </c>
      <c r="DA39" s="660"/>
      <c r="DB39" s="660"/>
      <c r="DC39" s="661"/>
      <c r="DD39" s="634">
        <v>572805</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131125</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113</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3000</v>
      </c>
      <c r="CS40" s="626"/>
      <c r="CT40" s="626"/>
      <c r="CU40" s="626"/>
      <c r="CV40" s="626"/>
      <c r="CW40" s="626"/>
      <c r="CX40" s="626"/>
      <c r="CY40" s="627"/>
      <c r="CZ40" s="659">
        <v>0.1</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220702</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336</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1121650</v>
      </c>
      <c r="CS42" s="626"/>
      <c r="CT42" s="626"/>
      <c r="CU42" s="626"/>
      <c r="CV42" s="626"/>
      <c r="CW42" s="626"/>
      <c r="CX42" s="626"/>
      <c r="CY42" s="627"/>
      <c r="CZ42" s="659">
        <v>18.8</v>
      </c>
      <c r="DA42" s="708"/>
      <c r="DB42" s="708"/>
      <c r="DC42" s="709"/>
      <c r="DD42" s="634">
        <v>179583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t="s">
        <v>224</v>
      </c>
      <c r="CS43" s="657"/>
      <c r="CT43" s="657"/>
      <c r="CU43" s="657"/>
      <c r="CV43" s="657"/>
      <c r="CW43" s="657"/>
      <c r="CX43" s="657"/>
      <c r="CY43" s="658"/>
      <c r="CZ43" s="659" t="s">
        <v>224</v>
      </c>
      <c r="DA43" s="660"/>
      <c r="DB43" s="660"/>
      <c r="DC43" s="661"/>
      <c r="DD43" s="634" t="s">
        <v>224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340</v>
      </c>
      <c r="CD44" s="731" t="s">
        <v>291</v>
      </c>
      <c r="CE44" s="732"/>
      <c r="CF44" s="622" t="s">
        <v>341</v>
      </c>
      <c r="CG44" s="623"/>
      <c r="CH44" s="623"/>
      <c r="CI44" s="623"/>
      <c r="CJ44" s="623"/>
      <c r="CK44" s="623"/>
      <c r="CL44" s="623"/>
      <c r="CM44" s="623"/>
      <c r="CN44" s="623"/>
      <c r="CO44" s="623"/>
      <c r="CP44" s="623"/>
      <c r="CQ44" s="624"/>
      <c r="CR44" s="625">
        <v>1030132</v>
      </c>
      <c r="CS44" s="626"/>
      <c r="CT44" s="626"/>
      <c r="CU44" s="626"/>
      <c r="CV44" s="626"/>
      <c r="CW44" s="626"/>
      <c r="CX44" s="626"/>
      <c r="CY44" s="627"/>
      <c r="CZ44" s="659">
        <v>17.2</v>
      </c>
      <c r="DA44" s="708"/>
      <c r="DB44" s="708"/>
      <c r="DC44" s="709"/>
      <c r="DD44" s="634">
        <v>170027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342</v>
      </c>
      <c r="CG45" s="623"/>
      <c r="CH45" s="623"/>
      <c r="CI45" s="623"/>
      <c r="CJ45" s="623"/>
      <c r="CK45" s="623"/>
      <c r="CL45" s="623"/>
      <c r="CM45" s="623"/>
      <c r="CN45" s="623"/>
      <c r="CO45" s="623"/>
      <c r="CP45" s="623"/>
      <c r="CQ45" s="624"/>
      <c r="CR45" s="625">
        <v>781607</v>
      </c>
      <c r="CS45" s="657"/>
      <c r="CT45" s="657"/>
      <c r="CU45" s="657"/>
      <c r="CV45" s="657"/>
      <c r="CW45" s="657"/>
      <c r="CX45" s="657"/>
      <c r="CY45" s="658"/>
      <c r="CZ45" s="659">
        <v>13.1</v>
      </c>
      <c r="DA45" s="660"/>
      <c r="DB45" s="660"/>
      <c r="DC45" s="661"/>
      <c r="DD45" s="634">
        <v>67463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343</v>
      </c>
      <c r="CG46" s="623"/>
      <c r="CH46" s="623"/>
      <c r="CI46" s="623"/>
      <c r="CJ46" s="623"/>
      <c r="CK46" s="623"/>
      <c r="CL46" s="623"/>
      <c r="CM46" s="623"/>
      <c r="CN46" s="623"/>
      <c r="CO46" s="623"/>
      <c r="CP46" s="623"/>
      <c r="CQ46" s="624"/>
      <c r="CR46" s="625">
        <v>248525</v>
      </c>
      <c r="CS46" s="626"/>
      <c r="CT46" s="626"/>
      <c r="CU46" s="626"/>
      <c r="CV46" s="626"/>
      <c r="CW46" s="626"/>
      <c r="CX46" s="626"/>
      <c r="CY46" s="627"/>
      <c r="CZ46" s="659">
        <v>4.2</v>
      </c>
      <c r="DA46" s="708"/>
      <c r="DB46" s="708"/>
      <c r="DC46" s="709"/>
      <c r="DD46" s="634">
        <v>102564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344</v>
      </c>
      <c r="CG47" s="623"/>
      <c r="CH47" s="623"/>
      <c r="CI47" s="623"/>
      <c r="CJ47" s="623"/>
      <c r="CK47" s="623"/>
      <c r="CL47" s="623"/>
      <c r="CM47" s="623"/>
      <c r="CN47" s="623"/>
      <c r="CO47" s="623"/>
      <c r="CP47" s="623"/>
      <c r="CQ47" s="624"/>
      <c r="CR47" s="625">
        <v>91518</v>
      </c>
      <c r="CS47" s="657"/>
      <c r="CT47" s="657"/>
      <c r="CU47" s="657"/>
      <c r="CV47" s="657"/>
      <c r="CW47" s="657"/>
      <c r="CX47" s="657"/>
      <c r="CY47" s="658"/>
      <c r="CZ47" s="659">
        <v>1.5</v>
      </c>
      <c r="DA47" s="660"/>
      <c r="DB47" s="660"/>
      <c r="DC47" s="661"/>
      <c r="DD47" s="634">
        <v>9556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345</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346</v>
      </c>
      <c r="CE49" s="669"/>
      <c r="CF49" s="669"/>
      <c r="CG49" s="669"/>
      <c r="CH49" s="669"/>
      <c r="CI49" s="669"/>
      <c r="CJ49" s="669"/>
      <c r="CK49" s="669"/>
      <c r="CL49" s="669"/>
      <c r="CM49" s="669"/>
      <c r="CN49" s="669"/>
      <c r="CO49" s="669"/>
      <c r="CP49" s="669"/>
      <c r="CQ49" s="670"/>
      <c r="CR49" s="697">
        <v>5980800</v>
      </c>
      <c r="CS49" s="693"/>
      <c r="CT49" s="693"/>
      <c r="CU49" s="693"/>
      <c r="CV49" s="693"/>
      <c r="CW49" s="693"/>
      <c r="CX49" s="693"/>
      <c r="CY49" s="720"/>
      <c r="CZ49" s="721">
        <v>100</v>
      </c>
      <c r="DA49" s="722"/>
      <c r="DB49" s="722"/>
      <c r="DC49" s="723"/>
      <c r="DD49" s="724">
        <v>3946157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369</v>
      </c>
      <c r="C7" s="752"/>
      <c r="D7" s="752"/>
      <c r="E7" s="752"/>
      <c r="F7" s="752"/>
      <c r="G7" s="752"/>
      <c r="H7" s="752"/>
      <c r="I7" s="752"/>
      <c r="J7" s="752"/>
      <c r="K7" s="752"/>
      <c r="L7" s="752"/>
      <c r="M7" s="752"/>
      <c r="N7" s="752"/>
      <c r="O7" s="752"/>
      <c r="P7" s="753"/>
      <c r="Q7" s="754">
        <v>6132</v>
      </c>
      <c r="R7" s="755"/>
      <c r="S7" s="755"/>
      <c r="T7" s="755"/>
      <c r="U7" s="755"/>
      <c r="V7" s="755">
        <v>5981</v>
      </c>
      <c r="W7" s="755"/>
      <c r="X7" s="755"/>
      <c r="Y7" s="755"/>
      <c r="Z7" s="755"/>
      <c r="AA7" s="755">
        <v>151</v>
      </c>
      <c r="AB7" s="755"/>
      <c r="AC7" s="755"/>
      <c r="AD7" s="755"/>
      <c r="AE7" s="756"/>
      <c r="AF7" s="757">
        <v>132</v>
      </c>
      <c r="AG7" s="758"/>
      <c r="AH7" s="758"/>
      <c r="AI7" s="758"/>
      <c r="AJ7" s="759"/>
      <c r="AK7" s="794">
        <v>319</v>
      </c>
      <c r="AL7" s="795"/>
      <c r="AM7" s="795"/>
      <c r="AN7" s="795"/>
      <c r="AO7" s="795"/>
      <c r="AP7" s="795">
        <v>5665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541</v>
      </c>
      <c r="BT7" s="799"/>
      <c r="BU7" s="799"/>
      <c r="BV7" s="799"/>
      <c r="BW7" s="799"/>
      <c r="BX7" s="799"/>
      <c r="BY7" s="799"/>
      <c r="BZ7" s="799"/>
      <c r="CA7" s="799"/>
      <c r="CB7" s="799"/>
      <c r="CC7" s="799"/>
      <c r="CD7" s="799"/>
      <c r="CE7" s="799"/>
      <c r="CF7" s="799"/>
      <c r="CG7" s="800"/>
      <c r="CH7" s="791">
        <v>4</v>
      </c>
      <c r="CI7" s="792"/>
      <c r="CJ7" s="792"/>
      <c r="CK7" s="792"/>
      <c r="CL7" s="793"/>
      <c r="CM7" s="791">
        <v>30</v>
      </c>
      <c r="CN7" s="792"/>
      <c r="CO7" s="792"/>
      <c r="CP7" s="792"/>
      <c r="CQ7" s="793"/>
      <c r="CR7" s="791">
        <v>30</v>
      </c>
      <c r="CS7" s="792"/>
      <c r="CT7" s="792"/>
      <c r="CU7" s="792"/>
      <c r="CV7" s="793"/>
      <c r="CW7" s="791" t="s">
        <v>543</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542</v>
      </c>
      <c r="BT8" s="789"/>
      <c r="BU8" s="789"/>
      <c r="BV8" s="789"/>
      <c r="BW8" s="789"/>
      <c r="BX8" s="789"/>
      <c r="BY8" s="789"/>
      <c r="BZ8" s="789"/>
      <c r="CA8" s="789"/>
      <c r="CB8" s="789"/>
      <c r="CC8" s="789"/>
      <c r="CD8" s="789"/>
      <c r="CE8" s="789"/>
      <c r="CF8" s="789"/>
      <c r="CG8" s="790"/>
      <c r="CH8" s="801">
        <v>10</v>
      </c>
      <c r="CI8" s="802"/>
      <c r="CJ8" s="802"/>
      <c r="CK8" s="802"/>
      <c r="CL8" s="803"/>
      <c r="CM8" s="801">
        <v>10</v>
      </c>
      <c r="CN8" s="802"/>
      <c r="CO8" s="802"/>
      <c r="CP8" s="802"/>
      <c r="CQ8" s="803"/>
      <c r="CR8" s="801">
        <v>5</v>
      </c>
      <c r="CS8" s="802"/>
      <c r="CT8" s="802"/>
      <c r="CU8" s="802"/>
      <c r="CV8" s="803"/>
      <c r="CW8" s="801" t="s">
        <v>544</v>
      </c>
      <c r="CX8" s="802"/>
      <c r="CY8" s="802"/>
      <c r="CZ8" s="802"/>
      <c r="DA8" s="803"/>
      <c r="DB8" s="801" t="s">
        <v>544</v>
      </c>
      <c r="DC8" s="802"/>
      <c r="DD8" s="802"/>
      <c r="DE8" s="802"/>
      <c r="DF8" s="803"/>
      <c r="DG8" s="801" t="s">
        <v>544</v>
      </c>
      <c r="DH8" s="802"/>
      <c r="DI8" s="802"/>
      <c r="DJ8" s="802"/>
      <c r="DK8" s="803"/>
      <c r="DL8" s="801" t="s">
        <v>544</v>
      </c>
      <c r="DM8" s="802"/>
      <c r="DN8" s="802"/>
      <c r="DO8" s="802"/>
      <c r="DP8" s="803"/>
      <c r="DQ8" s="801" t="s">
        <v>545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132</v>
      </c>
      <c r="AG23" s="814"/>
      <c r="AH23" s="814"/>
      <c r="AI23" s="814"/>
      <c r="AJ23" s="817"/>
      <c r="AK23" s="818"/>
      <c r="AL23" s="819"/>
      <c r="AM23" s="819"/>
      <c r="AN23" s="819"/>
      <c r="AO23" s="819"/>
      <c r="AP23" s="814"/>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352</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1020</v>
      </c>
      <c r="R28" s="843"/>
      <c r="S28" s="843"/>
      <c r="T28" s="843"/>
      <c r="U28" s="843"/>
      <c r="V28" s="843">
        <v>1019</v>
      </c>
      <c r="W28" s="843"/>
      <c r="X28" s="843"/>
      <c r="Y28" s="843"/>
      <c r="Z28" s="843"/>
      <c r="AA28" s="843">
        <v>1</v>
      </c>
      <c r="AB28" s="843"/>
      <c r="AC28" s="843"/>
      <c r="AD28" s="843"/>
      <c r="AE28" s="844"/>
      <c r="AF28" s="845">
        <v>1</v>
      </c>
      <c r="AG28" s="843"/>
      <c r="AH28" s="843"/>
      <c r="AI28" s="843"/>
      <c r="AJ28" s="846"/>
      <c r="AK28" s="847">
        <v>146</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528</v>
      </c>
      <c r="R29" s="779"/>
      <c r="S29" s="779"/>
      <c r="T29" s="779"/>
      <c r="U29" s="779"/>
      <c r="V29" s="779">
        <v>527</v>
      </c>
      <c r="W29" s="779"/>
      <c r="X29" s="779"/>
      <c r="Y29" s="779"/>
      <c r="Z29" s="779"/>
      <c r="AA29" s="779">
        <v>1</v>
      </c>
      <c r="AB29" s="779"/>
      <c r="AC29" s="779"/>
      <c r="AD29" s="779"/>
      <c r="AE29" s="780"/>
      <c r="AF29" s="781">
        <v>1</v>
      </c>
      <c r="AG29" s="782"/>
      <c r="AH29" s="782"/>
      <c r="AI29" s="782"/>
      <c r="AJ29" s="783"/>
      <c r="AK29" s="850">
        <v>95</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85</v>
      </c>
      <c r="R30" s="779"/>
      <c r="S30" s="779"/>
      <c r="T30" s="779"/>
      <c r="U30" s="779"/>
      <c r="V30" s="779">
        <v>85</v>
      </c>
      <c r="W30" s="779"/>
      <c r="X30" s="779"/>
      <c r="Y30" s="779"/>
      <c r="Z30" s="779"/>
      <c r="AA30" s="779" t="s">
        <v>536</v>
      </c>
      <c r="AB30" s="779"/>
      <c r="AC30" s="779"/>
      <c r="AD30" s="779"/>
      <c r="AE30" s="780"/>
      <c r="AF30" s="781">
        <v>0</v>
      </c>
      <c r="AG30" s="782"/>
      <c r="AH30" s="782"/>
      <c r="AI30" s="782"/>
      <c r="AJ30" s="783"/>
      <c r="AK30" s="850">
        <v>31</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243</v>
      </c>
      <c r="R31" s="779"/>
      <c r="S31" s="779"/>
      <c r="T31" s="779"/>
      <c r="U31" s="779"/>
      <c r="V31" s="779">
        <v>145</v>
      </c>
      <c r="W31" s="779"/>
      <c r="X31" s="779"/>
      <c r="Y31" s="779"/>
      <c r="Z31" s="779"/>
      <c r="AA31" s="779">
        <v>98</v>
      </c>
      <c r="AB31" s="779"/>
      <c r="AC31" s="779"/>
      <c r="AD31" s="779"/>
      <c r="AE31" s="780"/>
      <c r="AF31" s="781">
        <v>282</v>
      </c>
      <c r="AG31" s="782"/>
      <c r="AH31" s="782"/>
      <c r="AI31" s="782"/>
      <c r="AJ31" s="783"/>
      <c r="AK31" s="850" t="s">
        <v>536</v>
      </c>
      <c r="AL31" s="851"/>
      <c r="AM31" s="851"/>
      <c r="AN31" s="851"/>
      <c r="AO31" s="851"/>
      <c r="AP31" s="851">
        <v>205</v>
      </c>
      <c r="AQ31" s="851"/>
      <c r="AR31" s="851"/>
      <c r="AS31" s="851"/>
      <c r="AT31" s="851"/>
      <c r="AU31" s="851" t="s">
        <v>536</v>
      </c>
      <c r="AV31" s="851"/>
      <c r="AW31" s="851"/>
      <c r="AX31" s="851"/>
      <c r="AY31" s="851"/>
      <c r="AZ31" s="852" t="s">
        <v>536</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447</v>
      </c>
      <c r="R32" s="779"/>
      <c r="S32" s="779"/>
      <c r="T32" s="779"/>
      <c r="U32" s="779"/>
      <c r="V32" s="779">
        <v>445</v>
      </c>
      <c r="W32" s="779"/>
      <c r="X32" s="779"/>
      <c r="Y32" s="779"/>
      <c r="Z32" s="779"/>
      <c r="AA32" s="779">
        <v>2</v>
      </c>
      <c r="AB32" s="779"/>
      <c r="AC32" s="779"/>
      <c r="AD32" s="779"/>
      <c r="AE32" s="780"/>
      <c r="AF32" s="781">
        <v>2</v>
      </c>
      <c r="AG32" s="782"/>
      <c r="AH32" s="782"/>
      <c r="AI32" s="782"/>
      <c r="AJ32" s="783"/>
      <c r="AK32" s="850">
        <v>232</v>
      </c>
      <c r="AL32" s="851"/>
      <c r="AM32" s="851"/>
      <c r="AN32" s="851"/>
      <c r="AO32" s="851"/>
      <c r="AP32" s="851">
        <v>1413</v>
      </c>
      <c r="AQ32" s="851"/>
      <c r="AR32" s="851"/>
      <c r="AS32" s="851"/>
      <c r="AT32" s="851"/>
      <c r="AU32" s="851">
        <v>1144</v>
      </c>
      <c r="AV32" s="851"/>
      <c r="AW32" s="851"/>
      <c r="AX32" s="851"/>
      <c r="AY32" s="851"/>
      <c r="AZ32" s="852" t="s">
        <v>536</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73</v>
      </c>
      <c r="R33" s="779"/>
      <c r="S33" s="779"/>
      <c r="T33" s="779"/>
      <c r="U33" s="779"/>
      <c r="V33" s="779">
        <v>72</v>
      </c>
      <c r="W33" s="779"/>
      <c r="X33" s="779"/>
      <c r="Y33" s="779"/>
      <c r="Z33" s="779"/>
      <c r="AA33" s="779">
        <v>1</v>
      </c>
      <c r="AB33" s="779"/>
      <c r="AC33" s="779"/>
      <c r="AD33" s="779"/>
      <c r="AE33" s="780"/>
      <c r="AF33" s="781">
        <v>1</v>
      </c>
      <c r="AG33" s="782"/>
      <c r="AH33" s="782"/>
      <c r="AI33" s="782"/>
      <c r="AJ33" s="783"/>
      <c r="AK33" s="850">
        <v>33</v>
      </c>
      <c r="AL33" s="851"/>
      <c r="AM33" s="851"/>
      <c r="AN33" s="851"/>
      <c r="AO33" s="851"/>
      <c r="AP33" s="851">
        <v>151</v>
      </c>
      <c r="AQ33" s="851"/>
      <c r="AR33" s="851"/>
      <c r="AS33" s="851"/>
      <c r="AT33" s="851"/>
      <c r="AU33" s="851">
        <v>130</v>
      </c>
      <c r="AV33" s="851"/>
      <c r="AW33" s="851"/>
      <c r="AX33" s="851"/>
      <c r="AY33" s="851"/>
      <c r="AZ33" s="852" t="s">
        <v>536</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287</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395</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819</v>
      </c>
      <c r="R68" s="886"/>
      <c r="S68" s="886"/>
      <c r="T68" s="886"/>
      <c r="U68" s="886"/>
      <c r="V68" s="886">
        <v>808</v>
      </c>
      <c r="W68" s="886"/>
      <c r="X68" s="886"/>
      <c r="Y68" s="886"/>
      <c r="Z68" s="886"/>
      <c r="AA68" s="886">
        <v>11</v>
      </c>
      <c r="AB68" s="886"/>
      <c r="AC68" s="886"/>
      <c r="AD68" s="886"/>
      <c r="AE68" s="886"/>
      <c r="AF68" s="886">
        <v>11</v>
      </c>
      <c r="AG68" s="886"/>
      <c r="AH68" s="886"/>
      <c r="AI68" s="886"/>
      <c r="AJ68" s="886"/>
      <c r="AK68" s="886" t="s">
        <v>539</v>
      </c>
      <c r="AL68" s="886"/>
      <c r="AM68" s="886"/>
      <c r="AN68" s="886"/>
      <c r="AO68" s="886"/>
      <c r="AP68" s="886">
        <v>160</v>
      </c>
      <c r="AQ68" s="886"/>
      <c r="AR68" s="886"/>
      <c r="AS68" s="886"/>
      <c r="AT68" s="886"/>
      <c r="AU68" s="886">
        <v>68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17</v>
      </c>
      <c r="R69" s="851"/>
      <c r="S69" s="851"/>
      <c r="T69" s="851"/>
      <c r="U69" s="851"/>
      <c r="V69" s="851">
        <v>14</v>
      </c>
      <c r="W69" s="851"/>
      <c r="X69" s="851"/>
      <c r="Y69" s="851"/>
      <c r="Z69" s="851"/>
      <c r="AA69" s="851">
        <v>3</v>
      </c>
      <c r="AB69" s="851"/>
      <c r="AC69" s="851"/>
      <c r="AD69" s="851"/>
      <c r="AE69" s="851"/>
      <c r="AF69" s="851">
        <v>3</v>
      </c>
      <c r="AG69" s="851"/>
      <c r="AH69" s="851"/>
      <c r="AI69" s="851"/>
      <c r="AJ69" s="851"/>
      <c r="AK69" s="851" t="s">
        <v>540</v>
      </c>
      <c r="AL69" s="851"/>
      <c r="AM69" s="851"/>
      <c r="AN69" s="851"/>
      <c r="AO69" s="851"/>
      <c r="AP69" s="851" t="s">
        <v>540</v>
      </c>
      <c r="AQ69" s="851"/>
      <c r="AR69" s="851"/>
      <c r="AS69" s="851"/>
      <c r="AT69" s="851"/>
      <c r="AU69" s="851" t="s">
        <v>540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290</v>
      </c>
      <c r="AG109" s="915"/>
      <c r="AH109" s="915"/>
      <c r="AI109" s="915"/>
      <c r="AJ109" s="916"/>
      <c r="AK109" s="914" t="s">
        <v>289</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290</v>
      </c>
      <c r="BW109" s="915"/>
      <c r="BX109" s="915"/>
      <c r="BY109" s="915"/>
      <c r="BZ109" s="916"/>
      <c r="CA109" s="914" t="s">
        <v>289</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290</v>
      </c>
      <c r="DM109" s="915"/>
      <c r="DN109" s="915"/>
      <c r="DO109" s="915"/>
      <c r="DP109" s="916"/>
      <c r="DQ109" s="914" t="s">
        <v>289</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516160</v>
      </c>
      <c r="AB110" s="922"/>
      <c r="AC110" s="922"/>
      <c r="AD110" s="922"/>
      <c r="AE110" s="923"/>
      <c r="AF110" s="924">
        <v>459325</v>
      </c>
      <c r="AG110" s="922"/>
      <c r="AH110" s="922"/>
      <c r="AI110" s="922"/>
      <c r="AJ110" s="923"/>
      <c r="AK110" s="924">
        <v>453174</v>
      </c>
      <c r="AL110" s="922"/>
      <c r="AM110" s="922"/>
      <c r="AN110" s="922"/>
      <c r="AO110" s="923"/>
      <c r="AP110" s="925">
        <v>15.4</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5301976</v>
      </c>
      <c r="BR110" s="957"/>
      <c r="BS110" s="957"/>
      <c r="BT110" s="957"/>
      <c r="BU110" s="957"/>
      <c r="BV110" s="957">
        <v>5334559</v>
      </c>
      <c r="BW110" s="957"/>
      <c r="BX110" s="957"/>
      <c r="BY110" s="957"/>
      <c r="BZ110" s="957"/>
      <c r="CA110" s="957">
        <v>5664829</v>
      </c>
      <c r="CB110" s="957"/>
      <c r="CC110" s="957"/>
      <c r="CD110" s="957"/>
      <c r="CE110" s="957"/>
      <c r="CF110" s="971">
        <v>192.6</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v>146074</v>
      </c>
      <c r="DM110" s="957"/>
      <c r="DN110" s="957"/>
      <c r="DO110" s="957"/>
      <c r="DP110" s="957"/>
      <c r="DQ110" s="957">
        <v>128304</v>
      </c>
      <c r="DR110" s="957"/>
      <c r="DS110" s="957"/>
      <c r="DT110" s="957"/>
      <c r="DU110" s="957"/>
      <c r="DV110" s="958">
        <v>4.4000000000000004</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224</v>
      </c>
      <c r="BR111" s="950"/>
      <c r="BS111" s="950"/>
      <c r="BT111" s="950"/>
      <c r="BU111" s="950"/>
      <c r="BV111" s="950">
        <v>146074</v>
      </c>
      <c r="BW111" s="950"/>
      <c r="BX111" s="950"/>
      <c r="BY111" s="950"/>
      <c r="BZ111" s="950"/>
      <c r="CA111" s="950">
        <v>128304</v>
      </c>
      <c r="CB111" s="950"/>
      <c r="CC111" s="950"/>
      <c r="CD111" s="950"/>
      <c r="CE111" s="950"/>
      <c r="CF111" s="944">
        <v>4.4000000000000004</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1452608</v>
      </c>
      <c r="BR112" s="950"/>
      <c r="BS112" s="950"/>
      <c r="BT112" s="950"/>
      <c r="BU112" s="950"/>
      <c r="BV112" s="950">
        <v>1371984</v>
      </c>
      <c r="BW112" s="950"/>
      <c r="BX112" s="950"/>
      <c r="BY112" s="950"/>
      <c r="BZ112" s="950"/>
      <c r="CA112" s="950">
        <v>1302019</v>
      </c>
      <c r="CB112" s="950"/>
      <c r="CC112" s="950"/>
      <c r="CD112" s="950"/>
      <c r="CE112" s="950"/>
      <c r="CF112" s="944">
        <v>44.3</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205795</v>
      </c>
      <c r="AB113" s="964"/>
      <c r="AC113" s="964"/>
      <c r="AD113" s="964"/>
      <c r="AE113" s="965"/>
      <c r="AF113" s="966">
        <v>195893</v>
      </c>
      <c r="AG113" s="964"/>
      <c r="AH113" s="964"/>
      <c r="AI113" s="964"/>
      <c r="AJ113" s="965"/>
      <c r="AK113" s="966">
        <v>222800</v>
      </c>
      <c r="AL113" s="964"/>
      <c r="AM113" s="964"/>
      <c r="AN113" s="964"/>
      <c r="AO113" s="965"/>
      <c r="AP113" s="967">
        <v>7.6</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77959</v>
      </c>
      <c r="BR113" s="950"/>
      <c r="BS113" s="950"/>
      <c r="BT113" s="950"/>
      <c r="BU113" s="950"/>
      <c r="BV113" s="950">
        <v>77959</v>
      </c>
      <c r="BW113" s="950"/>
      <c r="BX113" s="950"/>
      <c r="BY113" s="950"/>
      <c r="BZ113" s="950"/>
      <c r="CA113" s="950">
        <v>66265</v>
      </c>
      <c r="CB113" s="950"/>
      <c r="CC113" s="950"/>
      <c r="CD113" s="950"/>
      <c r="CE113" s="950"/>
      <c r="CF113" s="944">
        <v>2.2999999999999998</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224</v>
      </c>
      <c r="AB114" s="989"/>
      <c r="AC114" s="989"/>
      <c r="AD114" s="989"/>
      <c r="AE114" s="990"/>
      <c r="AF114" s="991" t="s">
        <v>224</v>
      </c>
      <c r="AG114" s="989"/>
      <c r="AH114" s="989"/>
      <c r="AI114" s="989"/>
      <c r="AJ114" s="990"/>
      <c r="AK114" s="991" t="s">
        <v>224</v>
      </c>
      <c r="AL114" s="989"/>
      <c r="AM114" s="989"/>
      <c r="AN114" s="989"/>
      <c r="AO114" s="990"/>
      <c r="AP114" s="992" t="s">
        <v>224</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1142631</v>
      </c>
      <c r="BR114" s="950"/>
      <c r="BS114" s="950"/>
      <c r="BT114" s="950"/>
      <c r="BU114" s="950"/>
      <c r="BV114" s="950">
        <v>975081</v>
      </c>
      <c r="BW114" s="950"/>
      <c r="BX114" s="950"/>
      <c r="BY114" s="950"/>
      <c r="BZ114" s="950"/>
      <c r="CA114" s="950">
        <v>974341</v>
      </c>
      <c r="CB114" s="950"/>
      <c r="CC114" s="950"/>
      <c r="CD114" s="950"/>
      <c r="CE114" s="950"/>
      <c r="CF114" s="944">
        <v>33.1</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224</v>
      </c>
      <c r="AB115" s="964"/>
      <c r="AC115" s="964"/>
      <c r="AD115" s="964"/>
      <c r="AE115" s="965"/>
      <c r="AF115" s="966" t="s">
        <v>224</v>
      </c>
      <c r="AG115" s="964"/>
      <c r="AH115" s="964"/>
      <c r="AI115" s="964"/>
      <c r="AJ115" s="965"/>
      <c r="AK115" s="966" t="s">
        <v>224</v>
      </c>
      <c r="AL115" s="964"/>
      <c r="AM115" s="964"/>
      <c r="AN115" s="964"/>
      <c r="AO115" s="965"/>
      <c r="AP115" s="967" t="s">
        <v>224</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715</v>
      </c>
      <c r="AB116" s="989"/>
      <c r="AC116" s="989"/>
      <c r="AD116" s="989"/>
      <c r="AE116" s="990"/>
      <c r="AF116" s="991">
        <v>90</v>
      </c>
      <c r="AG116" s="989"/>
      <c r="AH116" s="989"/>
      <c r="AI116" s="989"/>
      <c r="AJ116" s="990"/>
      <c r="AK116" s="991">
        <v>133</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722670</v>
      </c>
      <c r="AB117" s="1007"/>
      <c r="AC117" s="1007"/>
      <c r="AD117" s="1007"/>
      <c r="AE117" s="1008"/>
      <c r="AF117" s="1009">
        <v>655308</v>
      </c>
      <c r="AG117" s="1007"/>
      <c r="AH117" s="1007"/>
      <c r="AI117" s="1007"/>
      <c r="AJ117" s="1008"/>
      <c r="AK117" s="1009">
        <v>676107</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290</v>
      </c>
      <c r="AG118" s="915"/>
      <c r="AH118" s="915"/>
      <c r="AI118" s="915"/>
      <c r="AJ118" s="916"/>
      <c r="AK118" s="914" t="s">
        <v>289</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436</v>
      </c>
      <c r="BP119" s="1036"/>
      <c r="BQ119" s="1027">
        <v>7975174</v>
      </c>
      <c r="BR119" s="1028"/>
      <c r="BS119" s="1028"/>
      <c r="BT119" s="1028"/>
      <c r="BU119" s="1028"/>
      <c r="BV119" s="1028">
        <v>7905657</v>
      </c>
      <c r="BW119" s="1028"/>
      <c r="BX119" s="1028"/>
      <c r="BY119" s="1028"/>
      <c r="BZ119" s="1028"/>
      <c r="CA119" s="1028">
        <v>8135758</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4912547</v>
      </c>
      <c r="BR120" s="957"/>
      <c r="BS120" s="957"/>
      <c r="BT120" s="957"/>
      <c r="BU120" s="957"/>
      <c r="BV120" s="957">
        <v>5300110</v>
      </c>
      <c r="BW120" s="957"/>
      <c r="BX120" s="957"/>
      <c r="BY120" s="957"/>
      <c r="BZ120" s="957"/>
      <c r="CA120" s="957">
        <v>5727521</v>
      </c>
      <c r="CB120" s="957"/>
      <c r="CC120" s="957"/>
      <c r="CD120" s="957"/>
      <c r="CE120" s="957"/>
      <c r="CF120" s="971">
        <v>194.7</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1295563</v>
      </c>
      <c r="DH120" s="957"/>
      <c r="DI120" s="957"/>
      <c r="DJ120" s="957"/>
      <c r="DK120" s="957"/>
      <c r="DL120" s="957">
        <v>1232514</v>
      </c>
      <c r="DM120" s="957"/>
      <c r="DN120" s="957"/>
      <c r="DO120" s="957"/>
      <c r="DP120" s="957"/>
      <c r="DQ120" s="957">
        <v>1170201</v>
      </c>
      <c r="DR120" s="957"/>
      <c r="DS120" s="957"/>
      <c r="DT120" s="957"/>
      <c r="DU120" s="957"/>
      <c r="DV120" s="958">
        <v>39.799999999999997</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t="s">
        <v>224</v>
      </c>
      <c r="BR121" s="950"/>
      <c r="BS121" s="950"/>
      <c r="BT121" s="950"/>
      <c r="BU121" s="950"/>
      <c r="BV121" s="950" t="s">
        <v>224</v>
      </c>
      <c r="BW121" s="950"/>
      <c r="BX121" s="950"/>
      <c r="BY121" s="950"/>
      <c r="BZ121" s="950"/>
      <c r="CA121" s="950" t="s">
        <v>224</v>
      </c>
      <c r="CB121" s="950"/>
      <c r="CC121" s="950"/>
      <c r="CD121" s="950"/>
      <c r="CE121" s="950"/>
      <c r="CF121" s="944" t="s">
        <v>224</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157045</v>
      </c>
      <c r="DH121" s="950"/>
      <c r="DI121" s="950"/>
      <c r="DJ121" s="950"/>
      <c r="DK121" s="950"/>
      <c r="DL121" s="950">
        <v>139470</v>
      </c>
      <c r="DM121" s="950"/>
      <c r="DN121" s="950"/>
      <c r="DO121" s="950"/>
      <c r="DP121" s="950"/>
      <c r="DQ121" s="950">
        <v>131818</v>
      </c>
      <c r="DR121" s="950"/>
      <c r="DS121" s="950"/>
      <c r="DT121" s="950"/>
      <c r="DU121" s="950"/>
      <c r="DV121" s="951">
        <v>4.5</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5388913</v>
      </c>
      <c r="BR122" s="1028"/>
      <c r="BS122" s="1028"/>
      <c r="BT122" s="1028"/>
      <c r="BU122" s="1028"/>
      <c r="BV122" s="1028">
        <v>5273051</v>
      </c>
      <c r="BW122" s="1028"/>
      <c r="BX122" s="1028"/>
      <c r="BY122" s="1028"/>
      <c r="BZ122" s="1028"/>
      <c r="CA122" s="1028">
        <v>5184572</v>
      </c>
      <c r="CB122" s="1028"/>
      <c r="CC122" s="1028"/>
      <c r="CD122" s="1028"/>
      <c r="CE122" s="1028"/>
      <c r="CF122" s="1048">
        <v>176.3</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224</v>
      </c>
      <c r="DH122" s="950"/>
      <c r="DI122" s="950"/>
      <c r="DJ122" s="950"/>
      <c r="DK122" s="950"/>
      <c r="DL122" s="950" t="s">
        <v>224</v>
      </c>
      <c r="DM122" s="950"/>
      <c r="DN122" s="950"/>
      <c r="DO122" s="950"/>
      <c r="DP122" s="950"/>
      <c r="DQ122" s="950" t="s">
        <v>224</v>
      </c>
      <c r="DR122" s="950"/>
      <c r="DS122" s="950"/>
      <c r="DT122" s="950"/>
      <c r="DU122" s="950"/>
      <c r="DV122" s="951" t="s">
        <v>224</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444</v>
      </c>
      <c r="BP123" s="1036"/>
      <c r="BQ123" s="1095">
        <v>10301460</v>
      </c>
      <c r="BR123" s="1096"/>
      <c r="BS123" s="1096"/>
      <c r="BT123" s="1096"/>
      <c r="BU123" s="1096"/>
      <c r="BV123" s="1096">
        <v>10573161</v>
      </c>
      <c r="BW123" s="1096"/>
      <c r="BX123" s="1096"/>
      <c r="BY123" s="1096"/>
      <c r="BZ123" s="1096"/>
      <c r="CA123" s="1096">
        <v>10912093</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224</v>
      </c>
      <c r="DH123" s="989"/>
      <c r="DI123" s="989"/>
      <c r="DJ123" s="989"/>
      <c r="DK123" s="990"/>
      <c r="DL123" s="991" t="s">
        <v>224</v>
      </c>
      <c r="DM123" s="989"/>
      <c r="DN123" s="989"/>
      <c r="DO123" s="989"/>
      <c r="DP123" s="990"/>
      <c r="DQ123" s="991" t="s">
        <v>224</v>
      </c>
      <c r="DR123" s="989"/>
      <c r="DS123" s="989"/>
      <c r="DT123" s="989"/>
      <c r="DU123" s="990"/>
      <c r="DV123" s="992" t="s">
        <v>224</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224</v>
      </c>
      <c r="BR124" s="1058"/>
      <c r="BS124" s="1058"/>
      <c r="BT124" s="1058"/>
      <c r="BU124" s="1058"/>
      <c r="BV124" s="1058" t="s">
        <v>224</v>
      </c>
      <c r="BW124" s="1058"/>
      <c r="BX124" s="1058"/>
      <c r="BY124" s="1058"/>
      <c r="BZ124" s="1058"/>
      <c r="CA124" s="1058" t="s">
        <v>224</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224</v>
      </c>
      <c r="DH124" s="1014"/>
      <c r="DI124" s="1014"/>
      <c r="DJ124" s="1014"/>
      <c r="DK124" s="1015"/>
      <c r="DL124" s="1013" t="s">
        <v>224</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224</v>
      </c>
      <c r="AB127" s="989"/>
      <c r="AC127" s="989"/>
      <c r="AD127" s="989"/>
      <c r="AE127" s="990"/>
      <c r="AF127" s="991" t="s">
        <v>224</v>
      </c>
      <c r="AG127" s="989"/>
      <c r="AH127" s="989"/>
      <c r="AI127" s="989"/>
      <c r="AJ127" s="990"/>
      <c r="AK127" s="991" t="s">
        <v>224</v>
      </c>
      <c r="AL127" s="989"/>
      <c r="AM127" s="989"/>
      <c r="AN127" s="989"/>
      <c r="AO127" s="990"/>
      <c r="AP127" s="992" t="s">
        <v>224</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5</v>
      </c>
      <c r="AB128" s="1078"/>
      <c r="AC128" s="1078"/>
      <c r="AD128" s="1078"/>
      <c r="AE128" s="1079"/>
      <c r="AF128" s="1080">
        <v>88</v>
      </c>
      <c r="AG128" s="1078"/>
      <c r="AH128" s="1078"/>
      <c r="AI128" s="1078"/>
      <c r="AJ128" s="1079"/>
      <c r="AK128" s="1080">
        <v>11561</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224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224</v>
      </c>
      <c r="DM128" s="1070"/>
      <c r="DN128" s="1070"/>
      <c r="DO128" s="1070"/>
      <c r="DP128" s="1070"/>
      <c r="DQ128" s="1070" t="s">
        <v>224</v>
      </c>
      <c r="DR128" s="1070"/>
      <c r="DS128" s="1070"/>
      <c r="DT128" s="1070"/>
      <c r="DU128" s="1070"/>
      <c r="DV128" s="1071" t="s">
        <v>224</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3514705</v>
      </c>
      <c r="AB129" s="989"/>
      <c r="AC129" s="989"/>
      <c r="AD129" s="989"/>
      <c r="AE129" s="990"/>
      <c r="AF129" s="991">
        <v>3583051</v>
      </c>
      <c r="AG129" s="989"/>
      <c r="AH129" s="989"/>
      <c r="AI129" s="989"/>
      <c r="AJ129" s="990"/>
      <c r="AK129" s="991">
        <v>3495365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224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593060</v>
      </c>
      <c r="AB130" s="989"/>
      <c r="AC130" s="989"/>
      <c r="AD130" s="989"/>
      <c r="AE130" s="990"/>
      <c r="AF130" s="991">
        <v>565388</v>
      </c>
      <c r="AG130" s="989"/>
      <c r="AH130" s="989"/>
      <c r="AI130" s="989"/>
      <c r="AJ130" s="990"/>
      <c r="AK130" s="991">
        <v>554288</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3.7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2921645</v>
      </c>
      <c r="AB131" s="1014"/>
      <c r="AC131" s="1014"/>
      <c r="AD131" s="1014"/>
      <c r="AE131" s="1015"/>
      <c r="AF131" s="1013">
        <v>3017663</v>
      </c>
      <c r="AG131" s="1014"/>
      <c r="AH131" s="1014"/>
      <c r="AI131" s="1014"/>
      <c r="AJ131" s="1015"/>
      <c r="AK131" s="1013">
        <v>2941077</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224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4.4360283330000003</v>
      </c>
      <c r="AB132" s="1130"/>
      <c r="AC132" s="1130"/>
      <c r="AD132" s="1130"/>
      <c r="AE132" s="1131"/>
      <c r="AF132" s="1132">
        <v>2.976873163</v>
      </c>
      <c r="AG132" s="1130"/>
      <c r="AH132" s="1130"/>
      <c r="AI132" s="1130"/>
      <c r="AJ132" s="1131"/>
      <c r="AK132" s="1132">
        <v>3.748898788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5.3</v>
      </c>
      <c r="AB133" s="1113"/>
      <c r="AC133" s="1113"/>
      <c r="AD133" s="1113"/>
      <c r="AE133" s="1114"/>
      <c r="AF133" s="1112">
        <v>4.2</v>
      </c>
      <c r="AG133" s="1113"/>
      <c r="AH133" s="1113"/>
      <c r="AI133" s="1113"/>
      <c r="AJ133" s="1114"/>
      <c r="AK133" s="1112">
        <v>3.7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934292</v>
      </c>
      <c r="L9" s="266">
        <v>187534</v>
      </c>
      <c r="M9" s="267">
        <v>134601</v>
      </c>
      <c r="N9" s="268">
        <v>39.299999999999997</v>
      </c>
    </row>
    <row r="10" spans="1:16">
      <c r="A10" s="250"/>
      <c r="B10" s="246"/>
      <c r="C10" s="246"/>
      <c r="D10" s="246"/>
      <c r="E10" s="246"/>
      <c r="F10" s="246"/>
      <c r="G10" s="1152" t="s">
        <v>478</v>
      </c>
      <c r="H10" s="1153"/>
      <c r="I10" s="1153"/>
      <c r="J10" s="1154"/>
      <c r="K10" s="269">
        <v>60380</v>
      </c>
      <c r="L10" s="270">
        <v>12120</v>
      </c>
      <c r="M10" s="271">
        <v>15652</v>
      </c>
      <c r="N10" s="272">
        <v>-22.6</v>
      </c>
    </row>
    <row r="11" spans="1:16" ht="13.5" customHeight="1">
      <c r="A11" s="250"/>
      <c r="B11" s="246"/>
      <c r="C11" s="246"/>
      <c r="D11" s="246"/>
      <c r="E11" s="246"/>
      <c r="F11" s="246"/>
      <c r="G11" s="1152" t="s">
        <v>479</v>
      </c>
      <c r="H11" s="1153"/>
      <c r="I11" s="1153"/>
      <c r="J11" s="1154"/>
      <c r="K11" s="269">
        <v>175924</v>
      </c>
      <c r="L11" s="270">
        <v>35312</v>
      </c>
      <c r="M11" s="271">
        <v>22688</v>
      </c>
      <c r="N11" s="272">
        <v>55.6</v>
      </c>
    </row>
    <row r="12" spans="1:16" ht="13.5" customHeight="1">
      <c r="A12" s="250"/>
      <c r="B12" s="246"/>
      <c r="C12" s="246"/>
      <c r="D12" s="246"/>
      <c r="E12" s="246"/>
      <c r="F12" s="246"/>
      <c r="G12" s="1152" t="s">
        <v>480</v>
      </c>
      <c r="H12" s="1153"/>
      <c r="I12" s="1153"/>
      <c r="J12" s="1154"/>
      <c r="K12" s="269" t="s">
        <v>481</v>
      </c>
      <c r="L12" s="270" t="s">
        <v>481</v>
      </c>
      <c r="M12" s="271">
        <v>3308</v>
      </c>
      <c r="N12" s="272" t="s">
        <v>481</v>
      </c>
    </row>
    <row r="13" spans="1:16" ht="13.5" customHeight="1">
      <c r="A13" s="250"/>
      <c r="B13" s="246"/>
      <c r="C13" s="246"/>
      <c r="D13" s="246"/>
      <c r="E13" s="246"/>
      <c r="F13" s="246"/>
      <c r="G13" s="1152" t="s">
        <v>482</v>
      </c>
      <c r="H13" s="1153"/>
      <c r="I13" s="1153"/>
      <c r="J13" s="1154"/>
      <c r="K13" s="269" t="s">
        <v>481</v>
      </c>
      <c r="L13" s="270" t="s">
        <v>481</v>
      </c>
      <c r="M13" s="271">
        <v>1</v>
      </c>
      <c r="N13" s="272" t="s">
        <v>481</v>
      </c>
    </row>
    <row r="14" spans="1:16" ht="13.5" customHeight="1">
      <c r="A14" s="250"/>
      <c r="B14" s="246"/>
      <c r="C14" s="246"/>
      <c r="D14" s="246"/>
      <c r="E14" s="246"/>
      <c r="F14" s="246"/>
      <c r="G14" s="1152" t="s">
        <v>483</v>
      </c>
      <c r="H14" s="1153"/>
      <c r="I14" s="1153"/>
      <c r="J14" s="1154"/>
      <c r="K14" s="269">
        <v>52939</v>
      </c>
      <c r="L14" s="270">
        <v>10626</v>
      </c>
      <c r="M14" s="271">
        <v>6215</v>
      </c>
      <c r="N14" s="272">
        <v>71</v>
      </c>
    </row>
    <row r="15" spans="1:16" ht="13.5" customHeight="1">
      <c r="A15" s="250"/>
      <c r="B15" s="246"/>
      <c r="C15" s="246"/>
      <c r="D15" s="246"/>
      <c r="E15" s="246"/>
      <c r="F15" s="246"/>
      <c r="G15" s="1152" t="s">
        <v>484</v>
      </c>
      <c r="H15" s="1153"/>
      <c r="I15" s="1153"/>
      <c r="J15" s="1154"/>
      <c r="K15" s="269" t="s">
        <v>481</v>
      </c>
      <c r="L15" s="270" t="s">
        <v>481</v>
      </c>
      <c r="M15" s="271">
        <v>3213</v>
      </c>
      <c r="N15" s="272" t="s">
        <v>481</v>
      </c>
    </row>
    <row r="16" spans="1:16">
      <c r="A16" s="250"/>
      <c r="B16" s="246"/>
      <c r="C16" s="246"/>
      <c r="D16" s="246"/>
      <c r="E16" s="246"/>
      <c r="F16" s="246"/>
      <c r="G16" s="1155" t="s">
        <v>485</v>
      </c>
      <c r="H16" s="1156"/>
      <c r="I16" s="1156"/>
      <c r="J16" s="1157"/>
      <c r="K16" s="270">
        <v>-89892</v>
      </c>
      <c r="L16" s="270">
        <v>-18043</v>
      </c>
      <c r="M16" s="271">
        <v>-15018</v>
      </c>
      <c r="N16" s="272">
        <v>20.100000000000001</v>
      </c>
    </row>
    <row r="17" spans="1:16">
      <c r="A17" s="250"/>
      <c r="B17" s="246"/>
      <c r="C17" s="246"/>
      <c r="D17" s="246"/>
      <c r="E17" s="246"/>
      <c r="F17" s="246"/>
      <c r="G17" s="1155" t="s">
        <v>172</v>
      </c>
      <c r="H17" s="1156"/>
      <c r="I17" s="1156"/>
      <c r="J17" s="1157"/>
      <c r="K17" s="270">
        <v>1133643</v>
      </c>
      <c r="L17" s="270">
        <v>227548</v>
      </c>
      <c r="M17" s="271">
        <v>170662</v>
      </c>
      <c r="N17" s="272">
        <v>33.299999999999997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19.670000000000002</v>
      </c>
      <c r="L21" s="283">
        <v>15.35</v>
      </c>
      <c r="M21" s="284">
        <v>4.32</v>
      </c>
      <c r="N21" s="251"/>
      <c r="O21" s="285"/>
      <c r="P21" s="281"/>
    </row>
    <row r="22" spans="1:16" s="286" customFormat="1">
      <c r="A22" s="281"/>
      <c r="B22" s="251"/>
      <c r="C22" s="251"/>
      <c r="D22" s="251"/>
      <c r="E22" s="251"/>
      <c r="F22" s="251"/>
      <c r="G22" s="1147" t="s">
        <v>491</v>
      </c>
      <c r="H22" s="1148"/>
      <c r="I22" s="1148"/>
      <c r="J22" s="1149"/>
      <c r="K22" s="287">
        <v>97.7</v>
      </c>
      <c r="L22" s="288">
        <v>96.1</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453174</v>
      </c>
      <c r="L32" s="296">
        <v>90962</v>
      </c>
      <c r="M32" s="297">
        <v>102910</v>
      </c>
      <c r="N32" s="298">
        <v>-11.6</v>
      </c>
    </row>
    <row r="33" spans="1:16" ht="13.5" customHeight="1">
      <c r="A33" s="250"/>
      <c r="B33" s="246"/>
      <c r="C33" s="246"/>
      <c r="D33" s="246"/>
      <c r="E33" s="246"/>
      <c r="F33" s="246"/>
      <c r="G33" s="1163" t="s">
        <v>496</v>
      </c>
      <c r="H33" s="1164"/>
      <c r="I33" s="1164"/>
      <c r="J33" s="1165"/>
      <c r="K33" s="296" t="s">
        <v>481</v>
      </c>
      <c r="L33" s="296" t="s">
        <v>481</v>
      </c>
      <c r="M33" s="297">
        <v>73</v>
      </c>
      <c r="N33" s="298" t="s">
        <v>481</v>
      </c>
    </row>
    <row r="34" spans="1:16" ht="27" customHeight="1">
      <c r="A34" s="250"/>
      <c r="B34" s="246"/>
      <c r="C34" s="246"/>
      <c r="D34" s="246"/>
      <c r="E34" s="246"/>
      <c r="F34" s="246"/>
      <c r="G34" s="1163" t="s">
        <v>497</v>
      </c>
      <c r="H34" s="1164"/>
      <c r="I34" s="1164"/>
      <c r="J34" s="1165"/>
      <c r="K34" s="296" t="s">
        <v>481</v>
      </c>
      <c r="L34" s="296" t="s">
        <v>481</v>
      </c>
      <c r="M34" s="297">
        <v>271</v>
      </c>
      <c r="N34" s="298" t="s">
        <v>481</v>
      </c>
    </row>
    <row r="35" spans="1:16" ht="27" customHeight="1">
      <c r="A35" s="250"/>
      <c r="B35" s="246"/>
      <c r="C35" s="246"/>
      <c r="D35" s="246"/>
      <c r="E35" s="246"/>
      <c r="F35" s="246"/>
      <c r="G35" s="1163" t="s">
        <v>498</v>
      </c>
      <c r="H35" s="1164"/>
      <c r="I35" s="1164"/>
      <c r="J35" s="1165"/>
      <c r="K35" s="296">
        <v>222800</v>
      </c>
      <c r="L35" s="296">
        <v>44721</v>
      </c>
      <c r="M35" s="297">
        <v>22640</v>
      </c>
      <c r="N35" s="298">
        <v>97.5</v>
      </c>
    </row>
    <row r="36" spans="1:16" ht="27" customHeight="1">
      <c r="A36" s="250"/>
      <c r="B36" s="246"/>
      <c r="C36" s="246"/>
      <c r="D36" s="246"/>
      <c r="E36" s="246"/>
      <c r="F36" s="246"/>
      <c r="G36" s="1163" t="s">
        <v>499</v>
      </c>
      <c r="H36" s="1164"/>
      <c r="I36" s="1164"/>
      <c r="J36" s="1165"/>
      <c r="K36" s="296" t="s">
        <v>481</v>
      </c>
      <c r="L36" s="296" t="s">
        <v>481</v>
      </c>
      <c r="M36" s="297">
        <v>4886</v>
      </c>
      <c r="N36" s="298" t="s">
        <v>481</v>
      </c>
    </row>
    <row r="37" spans="1:16" ht="13.5" customHeight="1">
      <c r="A37" s="250"/>
      <c r="B37" s="246"/>
      <c r="C37" s="246"/>
      <c r="D37" s="246"/>
      <c r="E37" s="246"/>
      <c r="F37" s="246"/>
      <c r="G37" s="1163" t="s">
        <v>500</v>
      </c>
      <c r="H37" s="1164"/>
      <c r="I37" s="1164"/>
      <c r="J37" s="1165"/>
      <c r="K37" s="296" t="s">
        <v>481</v>
      </c>
      <c r="L37" s="296" t="s">
        <v>481</v>
      </c>
      <c r="M37" s="297">
        <v>1587</v>
      </c>
      <c r="N37" s="298" t="s">
        <v>481</v>
      </c>
    </row>
    <row r="38" spans="1:16" ht="27" customHeight="1">
      <c r="A38" s="250"/>
      <c r="B38" s="246"/>
      <c r="C38" s="246"/>
      <c r="D38" s="246"/>
      <c r="E38" s="246"/>
      <c r="F38" s="246"/>
      <c r="G38" s="1166" t="s">
        <v>501</v>
      </c>
      <c r="H38" s="1167"/>
      <c r="I38" s="1167"/>
      <c r="J38" s="1168"/>
      <c r="K38" s="299">
        <v>133</v>
      </c>
      <c r="L38" s="299">
        <v>27</v>
      </c>
      <c r="M38" s="300">
        <v>17</v>
      </c>
      <c r="N38" s="301">
        <v>58.8</v>
      </c>
      <c r="O38" s="295"/>
    </row>
    <row r="39" spans="1:16">
      <c r="A39" s="250"/>
      <c r="B39" s="246"/>
      <c r="C39" s="246"/>
      <c r="D39" s="246"/>
      <c r="E39" s="246"/>
      <c r="F39" s="246"/>
      <c r="G39" s="1166" t="s">
        <v>502</v>
      </c>
      <c r="H39" s="1167"/>
      <c r="I39" s="1167"/>
      <c r="J39" s="1168"/>
      <c r="K39" s="302">
        <v>-11561</v>
      </c>
      <c r="L39" s="302">
        <v>-2321</v>
      </c>
      <c r="M39" s="303">
        <v>-4567</v>
      </c>
      <c r="N39" s="304">
        <v>-49.2</v>
      </c>
      <c r="O39" s="295"/>
    </row>
    <row r="40" spans="1:16" ht="27" customHeight="1">
      <c r="A40" s="250"/>
      <c r="B40" s="246"/>
      <c r="C40" s="246"/>
      <c r="D40" s="246"/>
      <c r="E40" s="246"/>
      <c r="F40" s="246"/>
      <c r="G40" s="1163" t="s">
        <v>503</v>
      </c>
      <c r="H40" s="1164"/>
      <c r="I40" s="1164"/>
      <c r="J40" s="1165"/>
      <c r="K40" s="302">
        <v>-554288</v>
      </c>
      <c r="L40" s="302">
        <v>-111258</v>
      </c>
      <c r="M40" s="303">
        <v>-91042</v>
      </c>
      <c r="N40" s="304">
        <v>22.2</v>
      </c>
      <c r="O40" s="295"/>
    </row>
    <row r="41" spans="1:16">
      <c r="A41" s="250"/>
      <c r="B41" s="246"/>
      <c r="C41" s="246"/>
      <c r="D41" s="246"/>
      <c r="E41" s="246"/>
      <c r="F41" s="246"/>
      <c r="G41" s="1169" t="s">
        <v>284</v>
      </c>
      <c r="H41" s="1170"/>
      <c r="I41" s="1170"/>
      <c r="J41" s="1171"/>
      <c r="K41" s="296">
        <v>110258</v>
      </c>
      <c r="L41" s="302">
        <v>22131</v>
      </c>
      <c r="M41" s="303">
        <v>36776</v>
      </c>
      <c r="N41" s="304">
        <v>-39.799999999999997</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745266</v>
      </c>
      <c r="J51" s="322">
        <v>136147</v>
      </c>
      <c r="K51" s="323">
        <v>-28.7</v>
      </c>
      <c r="L51" s="324">
        <v>146641</v>
      </c>
      <c r="M51" s="325">
        <v>0.3</v>
      </c>
      <c r="N51" s="326">
        <v>-29</v>
      </c>
    </row>
    <row r="52" spans="1:14">
      <c r="A52" s="250"/>
      <c r="B52" s="246"/>
      <c r="C52" s="246"/>
      <c r="D52" s="246"/>
      <c r="E52" s="246"/>
      <c r="F52" s="246"/>
      <c r="G52" s="327"/>
      <c r="H52" s="328" t="s">
        <v>514</v>
      </c>
      <c r="I52" s="329">
        <v>274091</v>
      </c>
      <c r="J52" s="330">
        <v>50071</v>
      </c>
      <c r="K52" s="331">
        <v>-27.8</v>
      </c>
      <c r="L52" s="332">
        <v>68142</v>
      </c>
      <c r="M52" s="333">
        <v>-9.6999999999999993</v>
      </c>
      <c r="N52" s="334">
        <v>-18.100000000000001</v>
      </c>
    </row>
    <row r="53" spans="1:14">
      <c r="A53" s="250"/>
      <c r="B53" s="246"/>
      <c r="C53" s="246"/>
      <c r="D53" s="246"/>
      <c r="E53" s="246"/>
      <c r="F53" s="246"/>
      <c r="G53" s="312" t="s">
        <v>515</v>
      </c>
      <c r="H53" s="313"/>
      <c r="I53" s="321">
        <v>1112232</v>
      </c>
      <c r="J53" s="322">
        <v>207158</v>
      </c>
      <c r="K53" s="323">
        <v>52.2</v>
      </c>
      <c r="L53" s="324">
        <v>174587</v>
      </c>
      <c r="M53" s="325">
        <v>19.100000000000001</v>
      </c>
      <c r="N53" s="326">
        <v>33.1</v>
      </c>
    </row>
    <row r="54" spans="1:14">
      <c r="A54" s="250"/>
      <c r="B54" s="246"/>
      <c r="C54" s="246"/>
      <c r="D54" s="246"/>
      <c r="E54" s="246"/>
      <c r="F54" s="246"/>
      <c r="G54" s="327"/>
      <c r="H54" s="328" t="s">
        <v>514</v>
      </c>
      <c r="I54" s="329">
        <v>441739</v>
      </c>
      <c r="J54" s="330">
        <v>82276</v>
      </c>
      <c r="K54" s="331">
        <v>64.3</v>
      </c>
      <c r="L54" s="332">
        <v>79695</v>
      </c>
      <c r="M54" s="333">
        <v>17</v>
      </c>
      <c r="N54" s="334">
        <v>47.3</v>
      </c>
    </row>
    <row r="55" spans="1:14">
      <c r="A55" s="250"/>
      <c r="B55" s="246"/>
      <c r="C55" s="246"/>
      <c r="D55" s="246"/>
      <c r="E55" s="246"/>
      <c r="F55" s="246"/>
      <c r="G55" s="312" t="s">
        <v>516</v>
      </c>
      <c r="H55" s="313"/>
      <c r="I55" s="321">
        <v>1858867</v>
      </c>
      <c r="J55" s="322">
        <v>355356</v>
      </c>
      <c r="K55" s="323">
        <v>71.5</v>
      </c>
      <c r="L55" s="324">
        <v>175675</v>
      </c>
      <c r="M55" s="325">
        <v>0.6</v>
      </c>
      <c r="N55" s="326">
        <v>70.900000000000006</v>
      </c>
    </row>
    <row r="56" spans="1:14">
      <c r="A56" s="250"/>
      <c r="B56" s="246"/>
      <c r="C56" s="246"/>
      <c r="D56" s="246"/>
      <c r="E56" s="246"/>
      <c r="F56" s="246"/>
      <c r="G56" s="327"/>
      <c r="H56" s="328" t="s">
        <v>514</v>
      </c>
      <c r="I56" s="329">
        <v>252579</v>
      </c>
      <c r="J56" s="330">
        <v>48285</v>
      </c>
      <c r="K56" s="331">
        <v>-41.3</v>
      </c>
      <c r="L56" s="332">
        <v>87698</v>
      </c>
      <c r="M56" s="333">
        <v>10</v>
      </c>
      <c r="N56" s="334">
        <v>-51.3</v>
      </c>
    </row>
    <row r="57" spans="1:14">
      <c r="A57" s="250"/>
      <c r="B57" s="246"/>
      <c r="C57" s="246"/>
      <c r="D57" s="246"/>
      <c r="E57" s="246"/>
      <c r="F57" s="246"/>
      <c r="G57" s="312" t="s">
        <v>517</v>
      </c>
      <c r="H57" s="313"/>
      <c r="I57" s="321">
        <v>738495</v>
      </c>
      <c r="J57" s="322">
        <v>144491</v>
      </c>
      <c r="K57" s="323">
        <v>-59.3</v>
      </c>
      <c r="L57" s="324">
        <v>162193</v>
      </c>
      <c r="M57" s="325">
        <v>-7.7</v>
      </c>
      <c r="N57" s="326">
        <v>-51.6</v>
      </c>
    </row>
    <row r="58" spans="1:14">
      <c r="A58" s="250"/>
      <c r="B58" s="246"/>
      <c r="C58" s="246"/>
      <c r="D58" s="246"/>
      <c r="E58" s="246"/>
      <c r="F58" s="246"/>
      <c r="G58" s="327"/>
      <c r="H58" s="328" t="s">
        <v>514</v>
      </c>
      <c r="I58" s="329">
        <v>313697</v>
      </c>
      <c r="J58" s="330">
        <v>61377</v>
      </c>
      <c r="K58" s="331">
        <v>27.1</v>
      </c>
      <c r="L58" s="332">
        <v>79985</v>
      </c>
      <c r="M58" s="333">
        <v>-8.8000000000000007</v>
      </c>
      <c r="N58" s="334">
        <v>35.9</v>
      </c>
    </row>
    <row r="59" spans="1:14">
      <c r="A59" s="250"/>
      <c r="B59" s="246"/>
      <c r="C59" s="246"/>
      <c r="D59" s="246"/>
      <c r="E59" s="246"/>
      <c r="F59" s="246"/>
      <c r="G59" s="312" t="s">
        <v>518</v>
      </c>
      <c r="H59" s="313"/>
      <c r="I59" s="321">
        <v>1030132</v>
      </c>
      <c r="J59" s="322">
        <v>206771</v>
      </c>
      <c r="K59" s="323">
        <v>43.1</v>
      </c>
      <c r="L59" s="324">
        <v>168868</v>
      </c>
      <c r="M59" s="325">
        <v>4.0999999999999996</v>
      </c>
      <c r="N59" s="326">
        <v>39</v>
      </c>
    </row>
    <row r="60" spans="1:14">
      <c r="A60" s="250"/>
      <c r="B60" s="246"/>
      <c r="C60" s="246"/>
      <c r="D60" s="246"/>
      <c r="E60" s="246"/>
      <c r="F60" s="246"/>
      <c r="G60" s="327"/>
      <c r="H60" s="328" t="s">
        <v>514</v>
      </c>
      <c r="I60" s="335">
        <v>248525</v>
      </c>
      <c r="J60" s="330">
        <v>49885</v>
      </c>
      <c r="K60" s="331">
        <v>-18.7</v>
      </c>
      <c r="L60" s="332">
        <v>79360</v>
      </c>
      <c r="M60" s="333">
        <v>-0.8</v>
      </c>
      <c r="N60" s="334">
        <v>-17.899999999999999</v>
      </c>
    </row>
    <row r="61" spans="1:14">
      <c r="A61" s="250"/>
      <c r="B61" s="246"/>
      <c r="C61" s="246"/>
      <c r="D61" s="246"/>
      <c r="E61" s="246"/>
      <c r="F61" s="246"/>
      <c r="G61" s="312" t="s">
        <v>519</v>
      </c>
      <c r="H61" s="336"/>
      <c r="I61" s="337">
        <v>1096998</v>
      </c>
      <c r="J61" s="338">
        <v>209985</v>
      </c>
      <c r="K61" s="339">
        <v>15.8</v>
      </c>
      <c r="L61" s="340">
        <v>165593</v>
      </c>
      <c r="M61" s="341">
        <v>3.3</v>
      </c>
      <c r="N61" s="326">
        <v>12.5</v>
      </c>
    </row>
    <row r="62" spans="1:14">
      <c r="A62" s="250"/>
      <c r="B62" s="246"/>
      <c r="C62" s="246"/>
      <c r="D62" s="246"/>
      <c r="E62" s="246"/>
      <c r="F62" s="246"/>
      <c r="G62" s="327"/>
      <c r="H62" s="328" t="s">
        <v>514</v>
      </c>
      <c r="I62" s="329">
        <v>306126</v>
      </c>
      <c r="J62" s="330">
        <v>58379</v>
      </c>
      <c r="K62" s="331">
        <v>0.7</v>
      </c>
      <c r="L62" s="332">
        <v>78976</v>
      </c>
      <c r="M62" s="333">
        <v>1.5</v>
      </c>
      <c r="N62" s="334">
        <v>-0.8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27.25</v>
      </c>
      <c r="G47" s="12">
        <v>26.9</v>
      </c>
      <c r="H47" s="12">
        <v>29.5</v>
      </c>
      <c r="I47" s="12">
        <v>30.39</v>
      </c>
      <c r="J47" s="13">
        <v>31.17</v>
      </c>
    </row>
    <row r="48" spans="2:10" ht="57.75" customHeight="1">
      <c r="B48" s="14"/>
      <c r="C48" s="1174" t="s">
        <v>4</v>
      </c>
      <c r="D48" s="1174"/>
      <c r="E48" s="1175"/>
      <c r="F48" s="15">
        <v>1.81</v>
      </c>
      <c r="G48" s="16">
        <v>0.21</v>
      </c>
      <c r="H48" s="16">
        <v>2.83</v>
      </c>
      <c r="I48" s="16">
        <v>3.56</v>
      </c>
      <c r="J48" s="17">
        <v>3.78</v>
      </c>
    </row>
    <row r="49" spans="2:10" ht="57.75" customHeight="1" thickBot="1">
      <c r="B49" s="18"/>
      <c r="C49" s="1176" t="s">
        <v>5</v>
      </c>
      <c r="D49" s="1176"/>
      <c r="E49" s="1177"/>
      <c r="F49" s="19">
        <v>5.4</v>
      </c>
      <c r="G49" s="20" t="s">
        <v>526</v>
      </c>
      <c r="H49" s="20">
        <v>3.02</v>
      </c>
      <c r="I49" s="20">
        <v>2.2400000000000002</v>
      </c>
      <c r="J49" s="21">
        <v>0.14000000000000001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松木 幸次</cp:lastModifiedBy>
  <cp:lastPrinted>2018-04-17T02:53:53Z</cp:lastPrinted>
  <dcterms:created xsi:type="dcterms:W3CDTF">2018-01-24T03:23:56Z</dcterms:created>
  <dcterms:modified xsi:type="dcterms:W3CDTF">2018-11-29T09:17:27Z</dcterms:modified>
</cp:coreProperties>
</file>